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555" yWindow="-135" windowWidth="8745" windowHeight="9255" tabRatio="725"/>
  </bookViews>
  <sheets>
    <sheet name="Blancpain GT Tulln 1718" sheetId="81" r:id="rId1"/>
  </sheets>
  <calcPr calcId="125725"/>
</workbook>
</file>

<file path=xl/calcChain.xml><?xml version="1.0" encoding="utf-8"?>
<calcChain xmlns="http://schemas.openxmlformats.org/spreadsheetml/2006/main">
  <c r="G17" i="81"/>
  <c r="F17" s="1"/>
  <c r="N78"/>
  <c r="N81"/>
  <c r="N74"/>
  <c r="N73"/>
  <c r="N76"/>
  <c r="N72"/>
  <c r="N80"/>
  <c r="N77"/>
  <c r="N79"/>
  <c r="N75"/>
  <c r="H78"/>
  <c r="H81"/>
  <c r="H74"/>
  <c r="H73"/>
  <c r="H76"/>
  <c r="H72"/>
  <c r="H80"/>
  <c r="H77"/>
  <c r="H79"/>
  <c r="G79" s="1"/>
  <c r="H75"/>
  <c r="N109"/>
  <c r="N112"/>
  <c r="N105"/>
  <c r="N104"/>
  <c r="N107"/>
  <c r="N106"/>
  <c r="N111"/>
  <c r="N113"/>
  <c r="N108"/>
  <c r="N110"/>
  <c r="N103"/>
  <c r="H109"/>
  <c r="H112"/>
  <c r="H105"/>
  <c r="H104"/>
  <c r="H107"/>
  <c r="H106"/>
  <c r="H111"/>
  <c r="H113"/>
  <c r="H108"/>
  <c r="G108" s="1"/>
  <c r="H110"/>
  <c r="H103"/>
  <c r="N134"/>
  <c r="N137"/>
  <c r="G137" s="1"/>
  <c r="N135"/>
  <c r="N136"/>
  <c r="N138"/>
  <c r="N139"/>
  <c r="N140"/>
  <c r="N141"/>
  <c r="N133"/>
  <c r="H134"/>
  <c r="H137"/>
  <c r="H135"/>
  <c r="H136"/>
  <c r="H138"/>
  <c r="H139"/>
  <c r="H140"/>
  <c r="H141"/>
  <c r="H133"/>
  <c r="H163"/>
  <c r="H162"/>
  <c r="H165"/>
  <c r="H164"/>
  <c r="H168"/>
  <c r="H169"/>
  <c r="H166"/>
  <c r="H167"/>
  <c r="H161"/>
  <c r="N163"/>
  <c r="N162"/>
  <c r="N165"/>
  <c r="N164"/>
  <c r="N168"/>
  <c r="N169"/>
  <c r="N166"/>
  <c r="N167"/>
  <c r="N161"/>
  <c r="G36"/>
  <c r="F36" s="1"/>
  <c r="G46"/>
  <c r="F46" s="1"/>
  <c r="G44"/>
  <c r="F44" s="1"/>
  <c r="G41"/>
  <c r="F41" s="1"/>
  <c r="G45"/>
  <c r="F45" s="1"/>
  <c r="G50"/>
  <c r="F50" s="1"/>
  <c r="G37"/>
  <c r="F37" s="1"/>
  <c r="N194"/>
  <c r="N192"/>
  <c r="N191"/>
  <c r="N193"/>
  <c r="N195"/>
  <c r="N197"/>
  <c r="N196"/>
  <c r="H194"/>
  <c r="H192"/>
  <c r="H191"/>
  <c r="H193"/>
  <c r="H195"/>
  <c r="H197"/>
  <c r="H196"/>
  <c r="N190"/>
  <c r="N189"/>
  <c r="H190"/>
  <c r="H189"/>
  <c r="N218"/>
  <c r="N217"/>
  <c r="N221"/>
  <c r="N219"/>
  <c r="N220"/>
  <c r="N223"/>
  <c r="N222"/>
  <c r="N216"/>
  <c r="H218"/>
  <c r="G218" s="1"/>
  <c r="H217"/>
  <c r="G217" s="1"/>
  <c r="H221"/>
  <c r="G221" s="1"/>
  <c r="H219"/>
  <c r="G219" s="1"/>
  <c r="H220"/>
  <c r="G220" s="1"/>
  <c r="H223"/>
  <c r="H222"/>
  <c r="H216"/>
  <c r="G12"/>
  <c r="F12" s="1"/>
  <c r="G8"/>
  <c r="F8" s="1"/>
  <c r="G9"/>
  <c r="F9" s="1"/>
  <c r="G13"/>
  <c r="F13" s="1"/>
  <c r="G15"/>
  <c r="F15" s="1"/>
  <c r="G14"/>
  <c r="F14" s="1"/>
  <c r="G7"/>
  <c r="F7" s="1"/>
  <c r="G10"/>
  <c r="F10" s="1"/>
  <c r="G16"/>
  <c r="F16" s="1"/>
  <c r="G11"/>
  <c r="F11" s="1"/>
  <c r="G49"/>
  <c r="F49" s="1"/>
  <c r="F278"/>
  <c r="F280"/>
  <c r="G48"/>
  <c r="F48" s="1"/>
  <c r="G43"/>
  <c r="F43" s="1"/>
  <c r="G38"/>
  <c r="F38" s="1"/>
  <c r="G40"/>
  <c r="F40" s="1"/>
  <c r="G47"/>
  <c r="F47" s="1"/>
  <c r="G42"/>
  <c r="F42" s="1"/>
  <c r="G39"/>
  <c r="F39" s="1"/>
  <c r="H241"/>
  <c r="H245"/>
  <c r="N245"/>
  <c r="H269"/>
  <c r="N269"/>
  <c r="F279"/>
  <c r="F281"/>
  <c r="F277"/>
  <c r="F286"/>
  <c r="F287"/>
  <c r="F288"/>
  <c r="F285"/>
  <c r="G77" l="1"/>
  <c r="G113"/>
  <c r="G75"/>
  <c r="G78"/>
  <c r="G81"/>
  <c r="G74"/>
  <c r="G73"/>
  <c r="G76"/>
  <c r="G72"/>
  <c r="G80"/>
  <c r="G103"/>
  <c r="G109"/>
  <c r="G112"/>
  <c r="G105"/>
  <c r="G104"/>
  <c r="G107"/>
  <c r="G106"/>
  <c r="G111"/>
  <c r="G110"/>
  <c r="G196"/>
  <c r="G166"/>
  <c r="G165"/>
  <c r="G169"/>
  <c r="G134"/>
  <c r="G164"/>
  <c r="G168"/>
  <c r="G161"/>
  <c r="G163"/>
  <c r="G162"/>
  <c r="G197"/>
  <c r="G193"/>
  <c r="G133"/>
  <c r="G135"/>
  <c r="G136"/>
  <c r="G138"/>
  <c r="G139"/>
  <c r="G140"/>
  <c r="G141"/>
  <c r="G167"/>
  <c r="G195"/>
  <c r="G223"/>
  <c r="G222"/>
  <c r="G216"/>
  <c r="G189"/>
  <c r="G194"/>
  <c r="G191"/>
  <c r="G190"/>
  <c r="G192"/>
  <c r="G245"/>
  <c r="G269"/>
  <c r="H265" l="1"/>
  <c r="H270"/>
  <c r="H267"/>
  <c r="H271"/>
  <c r="H266"/>
  <c r="H268"/>
  <c r="N241" l="1"/>
  <c r="N243"/>
  <c r="N246"/>
  <c r="N244"/>
  <c r="N242"/>
  <c r="H243"/>
  <c r="H247"/>
  <c r="H246"/>
  <c r="H244"/>
  <c r="H242"/>
  <c r="N266"/>
  <c r="G266" s="1"/>
  <c r="N270"/>
  <c r="G270" s="1"/>
  <c r="N271"/>
  <c r="G271" s="1"/>
  <c r="N267"/>
  <c r="G267" s="1"/>
  <c r="N268"/>
  <c r="G268" s="1"/>
  <c r="N265"/>
  <c r="G247" l="1"/>
  <c r="G243"/>
  <c r="G242"/>
  <c r="G241"/>
  <c r="G244"/>
  <c r="G246"/>
  <c r="G265" l="1"/>
</calcChain>
</file>

<file path=xl/comments1.xml><?xml version="1.0" encoding="utf-8"?>
<comments xmlns="http://schemas.openxmlformats.org/spreadsheetml/2006/main">
  <authors>
    <author>DIETER</author>
  </authors>
  <commentList>
    <comment ref="T137" authorId="0">
      <text>
        <r>
          <rPr>
            <b/>
            <sz val="9"/>
            <color indexed="81"/>
            <rFont val="Tahoma"/>
            <family val="2"/>
          </rPr>
          <t>DIETER:</t>
        </r>
        <r>
          <rPr>
            <sz val="9"/>
            <color indexed="81"/>
            <rFont val="Tahoma"/>
            <family val="2"/>
          </rPr>
          <t xml:space="preserve">
12 Strafrunden wegen zu wenig Bodenfreiheit</t>
        </r>
      </text>
    </comment>
  </commentList>
</comments>
</file>

<file path=xl/sharedStrings.xml><?xml version="1.0" encoding="utf-8"?>
<sst xmlns="http://schemas.openxmlformats.org/spreadsheetml/2006/main" count="843" uniqueCount="150">
  <si>
    <t>Fahrzeug</t>
  </si>
  <si>
    <t>Platz</t>
  </si>
  <si>
    <t>Dieter Mayr</t>
  </si>
  <si>
    <t>Zeit</t>
  </si>
  <si>
    <t>Punkte</t>
  </si>
  <si>
    <t>FahrerIn</t>
  </si>
  <si>
    <t>◄</t>
  </si>
  <si>
    <t>Gesamt- punkte</t>
  </si>
  <si>
    <t>▼1</t>
  </si>
  <si>
    <t>▲2</t>
  </si>
  <si>
    <t>neu</t>
  </si>
  <si>
    <t>Chassis</t>
  </si>
  <si>
    <t>Corvette</t>
  </si>
  <si>
    <t>Audi</t>
  </si>
  <si>
    <t>Einzelergebnisse</t>
  </si>
  <si>
    <t>Team</t>
  </si>
  <si>
    <t>Pro / Am</t>
  </si>
  <si>
    <t>Spurübersicht Turn 1</t>
  </si>
  <si>
    <t>Spurübersicht Turn 2</t>
  </si>
  <si>
    <t>gesamt</t>
  </si>
  <si>
    <t>Wertungs runden</t>
  </si>
  <si>
    <r>
      <t>FahrerIn</t>
    </r>
    <r>
      <rPr>
        <b/>
        <sz val="10"/>
        <rFont val="Arial"/>
        <family val="2"/>
      </rPr>
      <t xml:space="preserve"> (Qualifyer)</t>
    </r>
  </si>
  <si>
    <t>1. Lauf</t>
  </si>
  <si>
    <t>2. Lauf</t>
  </si>
  <si>
    <t>Rennen       2 x 5 x 6 Minuten</t>
  </si>
  <si>
    <t>Pro</t>
  </si>
  <si>
    <t>Teammeisterschaft</t>
  </si>
  <si>
    <t>5. Lauf</t>
  </si>
  <si>
    <t>4. Lauf</t>
  </si>
  <si>
    <t>3. Lauf</t>
  </si>
  <si>
    <t>Markenwertung</t>
  </si>
  <si>
    <t>Sollte es sich herausstellen, dass eine Karosserie nicht konkurrenzfähig oder zu überlegen ist, tritt eine Balance of Performance (BOP) in Kraft. Mehrstimmiger Beschluss notwendig!</t>
  </si>
  <si>
    <t>Es wird darauf geachtet, dass kein Team zweimal den gleichen Motor im Verlauf einer Saison erhält. Ein Fahrzeugtausch ist nach jedem Lauf zugelassen.</t>
  </si>
  <si>
    <t>Fahrer Einstufung</t>
  </si>
  <si>
    <t>▲1</t>
  </si>
  <si>
    <t>▲3</t>
  </si>
  <si>
    <t>▼2</t>
  </si>
  <si>
    <t>▼3</t>
  </si>
  <si>
    <t>7. Lauf</t>
  </si>
  <si>
    <t>6. Lauf</t>
  </si>
  <si>
    <t>Leo Rebler</t>
  </si>
  <si>
    <t>Slotmodus 12V</t>
  </si>
  <si>
    <t>Wolfgang Mitschka</t>
  </si>
  <si>
    <t>Poldi Karla</t>
  </si>
  <si>
    <t>AS Diamond</t>
  </si>
  <si>
    <t>▼4</t>
  </si>
  <si>
    <t>Die Qualifyer des ersten Laufes sind nun gezwungen sich auf den Partner zu verlassen. Erste Zusatzgewichte werden ab dem 2. Lauf wirksam.</t>
  </si>
  <si>
    <t>Der Teamchef hat die Chance aus zwei Teams die höhere Punktzahl für die MS zu erhalten. Nach jedem Lauf dürfen die Teilnehmer ihre Motoren auszusuchen! Der Letztplatzierte beginnt, bis hin zum Sieger des vorigen Laufes.</t>
  </si>
  <si>
    <t>▲4</t>
  </si>
  <si>
    <t>8. Lauf</t>
  </si>
  <si>
    <t>2. Renntag: Die Möglichkeit den Teamchef zu wechseln besteht, auch Fahrerwechsel sind möglich. Beim 3. und 6. Lauf wird ein Streichresultat eingerechnet.</t>
  </si>
  <si>
    <t>max. zwei Fahrzeuge einer Marke pro Lauf</t>
  </si>
  <si>
    <t>Mike Lang</t>
  </si>
  <si>
    <t>Walter Czanba</t>
  </si>
  <si>
    <r>
      <t xml:space="preserve">Achszahnrad mindestens </t>
    </r>
    <r>
      <rPr>
        <b/>
        <sz val="12"/>
        <color rgb="FFFF0000"/>
        <rFont val="Arial"/>
        <family val="2"/>
      </rPr>
      <t>43</t>
    </r>
    <r>
      <rPr>
        <b/>
        <sz val="10"/>
        <color rgb="FFFF0000"/>
        <rFont val="Arial"/>
        <family val="2"/>
      </rPr>
      <t xml:space="preserve"> Zähne!</t>
    </r>
  </si>
  <si>
    <t>Ferrari</t>
  </si>
  <si>
    <t>ICEMEN</t>
  </si>
  <si>
    <t>Gery Hassler</t>
  </si>
  <si>
    <t>Gerhard Neuhold</t>
  </si>
  <si>
    <t>Team Punkte</t>
  </si>
  <si>
    <t>TEAM</t>
  </si>
  <si>
    <t>SCUDERIA MD1</t>
  </si>
  <si>
    <t>SCUDERIA MD2</t>
  </si>
  <si>
    <t>Motornummern</t>
  </si>
  <si>
    <t>Finaltag nur bei Teilnahme als Streicher nutzbar!</t>
  </si>
  <si>
    <t>SCUDERIA MD 1</t>
  </si>
  <si>
    <t>SCUDERIA MD 2</t>
  </si>
  <si>
    <t>Chassiswertung</t>
  </si>
  <si>
    <t>Metris</t>
  </si>
  <si>
    <t>Semi Wohu</t>
  </si>
  <si>
    <t>geöffnet ab 9h, Motorenausgabe ca.10h, Essen 11h30, technische Abnahme 12h30, Start Quali und Rennen im Anschluss</t>
  </si>
  <si>
    <t>SMD</t>
  </si>
  <si>
    <t>Liquid ICE</t>
  </si>
  <si>
    <t>SRT 46</t>
  </si>
  <si>
    <t>SRT</t>
  </si>
  <si>
    <t>LIQUID ICE</t>
  </si>
  <si>
    <t>GAMMA DEVILS</t>
  </si>
  <si>
    <t>MD 316</t>
  </si>
  <si>
    <t>14h 30      Qualifying      1 Minute auf Grün</t>
  </si>
  <si>
    <t>Audi R8 LMS Ultra</t>
  </si>
  <si>
    <t>Ferrari 458</t>
  </si>
  <si>
    <t>Pagani Zonda</t>
  </si>
  <si>
    <t>Corvette Z07</t>
  </si>
  <si>
    <t>Semi WoHU</t>
  </si>
  <si>
    <t>Metris MK4</t>
  </si>
  <si>
    <t>Pagani</t>
  </si>
  <si>
    <r>
      <rPr>
        <b/>
        <sz val="16"/>
        <rFont val="Arial"/>
        <family val="2"/>
      </rPr>
      <t>Startgebühr 2017/18:</t>
    </r>
    <r>
      <rPr>
        <sz val="16"/>
        <rFont val="Arial"/>
        <family val="2"/>
      </rPr>
      <t xml:space="preserve">                           Clubmitglieder € ?.-                    Gäste € ?.-</t>
    </r>
  </si>
  <si>
    <r>
      <t xml:space="preserve"> BLANCPAIN GT SRT   </t>
    </r>
    <r>
      <rPr>
        <b/>
        <sz val="26"/>
        <color indexed="13"/>
        <rFont val="Arial"/>
        <family val="2"/>
      </rPr>
      <t xml:space="preserve"> </t>
    </r>
    <r>
      <rPr>
        <b/>
        <sz val="36"/>
        <color indexed="13"/>
        <rFont val="Arial"/>
        <family val="2"/>
      </rPr>
      <t>2017/18</t>
    </r>
  </si>
  <si>
    <t>Fahrermeisterschaft</t>
  </si>
  <si>
    <t>9. Lauf</t>
  </si>
  <si>
    <t>10. Lauf</t>
  </si>
  <si>
    <t>Gesamt-punkte</t>
  </si>
  <si>
    <t>18h       Qualifying      1 Minute auf Grün</t>
  </si>
  <si>
    <t>13h30      Qualifying      1 Minute auf Grün</t>
  </si>
  <si>
    <t>18h30       Qualifying      1 Minute auf Grün</t>
  </si>
  <si>
    <t>AS RACING AM</t>
  </si>
  <si>
    <t>TSR</t>
  </si>
  <si>
    <t>GP</t>
  </si>
  <si>
    <t>Fredi Lippert</t>
  </si>
  <si>
    <t>Michi Miksche</t>
  </si>
  <si>
    <t>Christian Strell</t>
  </si>
  <si>
    <t>MD T18</t>
  </si>
  <si>
    <t>Peter Siding</t>
  </si>
  <si>
    <t>Gerhard Fischer</t>
  </si>
  <si>
    <t>Michi Hüther</t>
  </si>
  <si>
    <t>Fritz Hauck</t>
  </si>
  <si>
    <t>Am</t>
  </si>
  <si>
    <t>Pro / Am Wertung: Alle Clubmitglieder und SRT erfahrene Fahrer sind als Pro Fahrer eingestuft.</t>
  </si>
  <si>
    <r>
      <t>Walter Czanba</t>
    </r>
    <r>
      <rPr>
        <b/>
        <sz val="14"/>
        <rFont val="Arial"/>
        <family val="2"/>
      </rPr>
      <t xml:space="preserve"> </t>
    </r>
    <r>
      <rPr>
        <b/>
        <sz val="12"/>
        <rFont val="Arial"/>
        <family val="2"/>
      </rPr>
      <t>®</t>
    </r>
  </si>
  <si>
    <r>
      <t xml:space="preserve">Peter Siding </t>
    </r>
    <r>
      <rPr>
        <b/>
        <sz val="12"/>
        <rFont val="Arial"/>
        <family val="2"/>
      </rPr>
      <t>®</t>
    </r>
  </si>
  <si>
    <r>
      <t xml:space="preserve">Gerhard Fischer </t>
    </r>
    <r>
      <rPr>
        <b/>
        <sz val="12"/>
        <rFont val="Arial"/>
        <family val="2"/>
      </rPr>
      <t>®</t>
    </r>
  </si>
  <si>
    <r>
      <t xml:space="preserve">Fredi Lippert </t>
    </r>
    <r>
      <rPr>
        <b/>
        <sz val="12"/>
        <rFont val="Arial"/>
        <family val="2"/>
      </rPr>
      <t>®</t>
    </r>
  </si>
  <si>
    <r>
      <t>12 Strafrunden pro Vergehen! Überprüfung nach jedem Lauf.</t>
    </r>
    <r>
      <rPr>
        <strike/>
        <sz val="14"/>
        <color indexed="10"/>
        <rFont val="Arial"/>
        <family val="2"/>
      </rPr>
      <t xml:space="preserve"> </t>
    </r>
    <r>
      <rPr>
        <sz val="14"/>
        <rFont val="Arial"/>
        <family val="2"/>
      </rPr>
      <t>Drei Streichresultate über die gesamte Saison.</t>
    </r>
  </si>
  <si>
    <t>2. Renntag: Die Möglichkeit den Teamchef zu wechseln besteht, auch Fahrerwechsel sind möglich. Beim 3., 6. und 9. Lauf wird ein Streichresultat eingerechnet.</t>
  </si>
  <si>
    <r>
      <t>FahrerIn</t>
    </r>
    <r>
      <rPr>
        <b/>
        <sz val="11"/>
        <rFont val="Arial"/>
        <family val="2"/>
      </rPr>
      <t xml:space="preserve"> (Qualifyer)</t>
    </r>
  </si>
  <si>
    <t>13h45      Qualifying      1 Minute auf Grün</t>
  </si>
  <si>
    <t>Lamb. Murcielago</t>
  </si>
  <si>
    <t>zwei Streicher</t>
  </si>
  <si>
    <t>▲5</t>
  </si>
  <si>
    <t>Liste unauffindbar</t>
  </si>
  <si>
    <t>?</t>
  </si>
  <si>
    <t>Lamborghini</t>
  </si>
  <si>
    <t>12 Strafrunden pro Vergehen! Überprüfung nach jedem Lauf. Drei Streichresultate über die gesamte Saison.</t>
  </si>
  <si>
    <t>Hauk Fritz</t>
  </si>
  <si>
    <t>Corvette Z06</t>
  </si>
  <si>
    <t>SD</t>
  </si>
  <si>
    <t>3/26</t>
  </si>
  <si>
    <t>SRT46</t>
  </si>
  <si>
    <t>SMD2</t>
  </si>
  <si>
    <t>22/27</t>
  </si>
  <si>
    <t>SLOT DEVILS</t>
  </si>
  <si>
    <t>28</t>
  </si>
  <si>
    <t>29</t>
  </si>
  <si>
    <t>2</t>
  </si>
  <si>
    <t>7</t>
  </si>
  <si>
    <t>4</t>
  </si>
  <si>
    <t>24</t>
  </si>
  <si>
    <t>14</t>
  </si>
  <si>
    <t>11</t>
  </si>
  <si>
    <t>17</t>
  </si>
  <si>
    <t>SLOTDEVILS</t>
  </si>
  <si>
    <t>19h       Qualifying      1 Minute auf Grün</t>
  </si>
  <si>
    <t>13h15      Qualifying      1 Minute auf Grün</t>
  </si>
  <si>
    <t>Liquid Ice</t>
  </si>
  <si>
    <t>Gammadevils</t>
  </si>
  <si>
    <t>SMD1</t>
  </si>
  <si>
    <t>Icemen</t>
  </si>
  <si>
    <t>11. Lauf</t>
  </si>
  <si>
    <t>12. Lauf</t>
  </si>
  <si>
    <t>▼5</t>
  </si>
</sst>
</file>

<file path=xl/styles.xml><?xml version="1.0" encoding="utf-8"?>
<styleSheet xmlns="http://schemas.openxmlformats.org/spreadsheetml/2006/main">
  <numFmts count="2">
    <numFmt numFmtId="164" formatCode="0.000"/>
    <numFmt numFmtId="165" formatCode="dd\.mm\.yy;@"/>
  </numFmts>
  <fonts count="56">
    <font>
      <sz val="10"/>
      <name val="Arial"/>
    </font>
    <font>
      <sz val="10"/>
      <name val="Arial"/>
      <family val="2"/>
    </font>
    <font>
      <b/>
      <sz val="10"/>
      <name val="Arial"/>
      <family val="2"/>
    </font>
    <font>
      <sz val="12"/>
      <name val="Arial"/>
      <family val="2"/>
    </font>
    <font>
      <b/>
      <sz val="12"/>
      <name val="Arial"/>
      <family val="2"/>
    </font>
    <font>
      <b/>
      <sz val="11"/>
      <name val="Arial"/>
      <family val="2"/>
    </font>
    <font>
      <b/>
      <sz val="18"/>
      <name val="Arial"/>
      <family val="2"/>
    </font>
    <font>
      <sz val="12"/>
      <name val="Arial"/>
      <family val="2"/>
    </font>
    <font>
      <b/>
      <sz val="10"/>
      <color indexed="10"/>
      <name val="Arial"/>
      <family val="2"/>
    </font>
    <font>
      <b/>
      <sz val="12"/>
      <name val="Arial"/>
      <family val="2"/>
    </font>
    <font>
      <b/>
      <sz val="20"/>
      <name val="Arial"/>
      <family val="2"/>
    </font>
    <font>
      <b/>
      <sz val="11"/>
      <color indexed="13"/>
      <name val="Arial"/>
      <family val="2"/>
    </font>
    <font>
      <b/>
      <sz val="36"/>
      <color indexed="13"/>
      <name val="Arial"/>
      <family val="2"/>
    </font>
    <font>
      <b/>
      <sz val="15"/>
      <color indexed="10"/>
      <name val="Arial"/>
      <family val="2"/>
    </font>
    <font>
      <sz val="10"/>
      <name val="Arial"/>
      <family val="2"/>
    </font>
    <font>
      <b/>
      <sz val="18"/>
      <color indexed="13"/>
      <name val="Arial"/>
      <family val="2"/>
    </font>
    <font>
      <b/>
      <sz val="18"/>
      <color indexed="10"/>
      <name val="Arial"/>
      <family val="2"/>
    </font>
    <font>
      <sz val="10"/>
      <color indexed="10"/>
      <name val="Arial"/>
      <family val="2"/>
    </font>
    <font>
      <b/>
      <sz val="11"/>
      <color indexed="12"/>
      <name val="Arial Black"/>
      <family val="2"/>
    </font>
    <font>
      <b/>
      <sz val="11"/>
      <color indexed="17"/>
      <name val="Arial Black"/>
      <family val="2"/>
    </font>
    <font>
      <b/>
      <sz val="11"/>
      <color indexed="10"/>
      <name val="Arial Black"/>
      <family val="2"/>
    </font>
    <font>
      <sz val="11"/>
      <name val="Arial Black"/>
      <family val="2"/>
    </font>
    <font>
      <sz val="10"/>
      <color indexed="9"/>
      <name val="Arial"/>
      <family val="2"/>
    </font>
    <font>
      <b/>
      <sz val="16"/>
      <name val="Arial"/>
      <family val="2"/>
    </font>
    <font>
      <b/>
      <sz val="26"/>
      <color indexed="13"/>
      <name val="Arial"/>
      <family val="2"/>
    </font>
    <font>
      <b/>
      <sz val="12"/>
      <color indexed="9"/>
      <name val="Arial"/>
      <family val="2"/>
    </font>
    <font>
      <b/>
      <sz val="16"/>
      <color indexed="13"/>
      <name val="Arial"/>
      <family val="2"/>
    </font>
    <font>
      <sz val="20"/>
      <name val="Arial"/>
      <family val="2"/>
    </font>
    <font>
      <sz val="16"/>
      <name val="Arial"/>
      <family val="2"/>
    </font>
    <font>
      <b/>
      <sz val="14"/>
      <color indexed="10"/>
      <name val="Arial"/>
      <family val="2"/>
    </font>
    <font>
      <b/>
      <sz val="12"/>
      <color indexed="13"/>
      <name val="Arial"/>
      <family val="2"/>
    </font>
    <font>
      <sz val="14"/>
      <name val="Arial"/>
      <family val="2"/>
    </font>
    <font>
      <b/>
      <sz val="14"/>
      <name val="Arial"/>
      <family val="2"/>
    </font>
    <font>
      <b/>
      <sz val="12"/>
      <color theme="0"/>
      <name val="Arial"/>
      <family val="2"/>
    </font>
    <font>
      <b/>
      <sz val="12"/>
      <color rgb="FFFF0000"/>
      <name val="Arial"/>
      <family val="2"/>
    </font>
    <font>
      <sz val="10"/>
      <color rgb="FFFF0000"/>
      <name val="Arial"/>
      <family val="2"/>
    </font>
    <font>
      <b/>
      <sz val="18"/>
      <color rgb="FFFFFF00"/>
      <name val="Arial"/>
      <family val="2"/>
    </font>
    <font>
      <b/>
      <sz val="16"/>
      <color rgb="FFFFFF00"/>
      <name val="Arial"/>
      <family val="2"/>
    </font>
    <font>
      <b/>
      <sz val="11"/>
      <color rgb="FFFF0000"/>
      <name val="Arial"/>
      <family val="2"/>
    </font>
    <font>
      <b/>
      <sz val="8"/>
      <name val="Arial"/>
      <family val="2"/>
    </font>
    <font>
      <b/>
      <sz val="14"/>
      <color rgb="FFFFFF00"/>
      <name val="Arial"/>
      <family val="2"/>
    </font>
    <font>
      <b/>
      <sz val="14"/>
      <color indexed="13"/>
      <name val="Arial"/>
      <family val="2"/>
    </font>
    <font>
      <b/>
      <sz val="9"/>
      <name val="Arial"/>
      <family val="2"/>
    </font>
    <font>
      <b/>
      <sz val="20"/>
      <color indexed="10"/>
      <name val="Arial"/>
      <family val="2"/>
    </font>
    <font>
      <sz val="13"/>
      <name val="Arial"/>
      <family val="2"/>
    </font>
    <font>
      <b/>
      <sz val="10"/>
      <color rgb="FFFF0000"/>
      <name val="Arial"/>
      <family val="2"/>
    </font>
    <font>
      <b/>
      <sz val="14"/>
      <color rgb="FFFF0000"/>
      <name val="Arial"/>
      <family val="2"/>
    </font>
    <font>
      <b/>
      <sz val="16"/>
      <color rgb="FFFF0000"/>
      <name val="Arial"/>
      <family val="2"/>
    </font>
    <font>
      <b/>
      <sz val="16"/>
      <color rgb="FFFF0000"/>
      <name val="Magneto"/>
      <family val="5"/>
    </font>
    <font>
      <sz val="12"/>
      <color rgb="FFFF0000"/>
      <name val="Arial"/>
      <family val="2"/>
    </font>
    <font>
      <b/>
      <sz val="12"/>
      <color rgb="FFFFFF00"/>
      <name val="Arial"/>
      <family val="2"/>
    </font>
    <font>
      <sz val="12"/>
      <color indexed="9"/>
      <name val="Arial"/>
      <family val="2"/>
    </font>
    <font>
      <strike/>
      <sz val="14"/>
      <color indexed="10"/>
      <name val="Arial"/>
      <family val="2"/>
    </font>
    <font>
      <b/>
      <sz val="13"/>
      <color indexed="10"/>
      <name val="Arial"/>
      <family val="2"/>
    </font>
    <font>
      <sz val="9"/>
      <color indexed="81"/>
      <name val="Tahoma"/>
      <family val="2"/>
    </font>
    <font>
      <b/>
      <sz val="9"/>
      <color indexed="81"/>
      <name val="Tahoma"/>
      <family val="2"/>
    </font>
  </fonts>
  <fills count="25">
    <fill>
      <patternFill patternType="none"/>
    </fill>
    <fill>
      <patternFill patternType="gray125"/>
    </fill>
    <fill>
      <patternFill patternType="solid">
        <fgColor indexed="13"/>
        <bgColor indexed="64"/>
      </patternFill>
    </fill>
    <fill>
      <patternFill patternType="darkGrid">
        <bgColor indexed="55"/>
      </patternFill>
    </fill>
    <fill>
      <patternFill patternType="solid">
        <fgColor indexed="10"/>
        <bgColor indexed="64"/>
      </patternFill>
    </fill>
    <fill>
      <patternFill patternType="solid">
        <fgColor indexed="9"/>
        <bgColor indexed="64"/>
      </patternFill>
    </fill>
    <fill>
      <patternFill patternType="solid">
        <fgColor indexed="17"/>
        <bgColor indexed="64"/>
      </patternFill>
    </fill>
    <fill>
      <patternFill patternType="solid">
        <fgColor indexed="53"/>
        <bgColor indexed="64"/>
      </patternFill>
    </fill>
    <fill>
      <patternFill patternType="solid">
        <fgColor indexed="48"/>
        <bgColor indexed="64"/>
      </patternFill>
    </fill>
    <fill>
      <gradientFill degree="180">
        <stop position="0">
          <color theme="0"/>
        </stop>
        <stop position="1">
          <color rgb="FFFFFF00"/>
        </stop>
      </gradientFill>
    </fill>
    <fill>
      <gradientFill degree="180">
        <stop position="0">
          <color theme="0"/>
        </stop>
        <stop position="1">
          <color theme="0" tint="-0.1490218817712943"/>
        </stop>
      </gradientFill>
    </fill>
    <fill>
      <gradientFill degree="180">
        <stop position="0">
          <color theme="0"/>
        </stop>
        <stop position="1">
          <color rgb="FFFFC000"/>
        </stop>
      </gradient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C000"/>
        <bgColor indexed="64"/>
      </patternFill>
    </fill>
    <fill>
      <gradientFill degree="270">
        <stop position="0">
          <color theme="0"/>
        </stop>
        <stop position="1">
          <color theme="5" tint="-0.25098422193060094"/>
        </stop>
      </gradientFill>
    </fill>
    <fill>
      <gradientFill degree="90">
        <stop position="0">
          <color theme="0"/>
        </stop>
        <stop position="1">
          <color rgb="FFFFFF00"/>
        </stop>
      </gradientFill>
    </fill>
    <fill>
      <patternFill patternType="solid">
        <fgColor theme="3" tint="0.39997558519241921"/>
        <bgColor indexed="64"/>
      </patternFill>
    </fill>
    <fill>
      <gradientFill degree="270">
        <stop position="0">
          <color theme="0"/>
        </stop>
        <stop position="1">
          <color theme="4"/>
        </stop>
      </gradientFill>
    </fill>
    <fill>
      <gradientFill degree="90">
        <stop position="0">
          <color theme="0"/>
        </stop>
        <stop position="0.5">
          <color rgb="FFFFFF00"/>
        </stop>
        <stop position="1">
          <color theme="0"/>
        </stop>
      </gradientFill>
    </fill>
    <fill>
      <gradientFill degree="90">
        <stop position="0">
          <color theme="0"/>
        </stop>
        <stop position="0.5">
          <color theme="0" tint="-0.1490218817712943"/>
        </stop>
        <stop position="1">
          <color theme="0"/>
        </stop>
      </gradientFill>
    </fill>
    <fill>
      <gradientFill degree="90">
        <stop position="0">
          <color theme="0"/>
        </stop>
        <stop position="0.5">
          <color rgb="FFFFC000"/>
        </stop>
        <stop position="1">
          <color theme="0"/>
        </stop>
      </gradientFill>
    </fill>
    <fill>
      <patternFill patternType="darkGrid">
        <bgColor theme="1"/>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206">
    <xf numFmtId="0" fontId="0" fillId="0" borderId="0" xfId="0"/>
    <xf numFmtId="0" fontId="4" fillId="0" borderId="1" xfId="0" applyFont="1" applyFill="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1" fillId="3"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wrapText="1"/>
    </xf>
    <xf numFmtId="2" fontId="2" fillId="3" borderId="0" xfId="0" applyNumberFormat="1" applyFont="1" applyFill="1" applyAlignment="1">
      <alignment horizontal="center" vertical="center" wrapText="1"/>
    </xf>
    <xf numFmtId="2" fontId="2" fillId="0" borderId="0" xfId="0" applyNumberFormat="1" applyFont="1" applyAlignment="1">
      <alignment horizontal="center" vertical="center" wrapText="1"/>
    </xf>
    <xf numFmtId="0" fontId="17" fillId="0" borderId="1" xfId="0" applyFont="1" applyBorder="1" applyAlignment="1">
      <alignment horizontal="center" vertical="center" wrapText="1"/>
    </xf>
    <xf numFmtId="0" fontId="0" fillId="4" borderId="0" xfId="0" applyFill="1" applyBorder="1" applyAlignment="1">
      <alignment vertical="center" wrapText="1"/>
    </xf>
    <xf numFmtId="2" fontId="18"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21" fillId="0" borderId="2" xfId="0" applyNumberFormat="1" applyFont="1" applyFill="1" applyBorder="1" applyAlignment="1">
      <alignment horizontal="center" vertical="center"/>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0" fillId="3" borderId="0" xfId="0" applyFill="1" applyBorder="1" applyAlignment="1">
      <alignment horizontal="center" vertical="center" wrapText="1"/>
    </xf>
    <xf numFmtId="0" fontId="27" fillId="0" borderId="0" xfId="0" applyFont="1" applyAlignment="1">
      <alignment horizontal="center" vertical="center" wrapText="1"/>
    </xf>
    <xf numFmtId="0" fontId="28" fillId="3" borderId="0" xfId="0" applyFont="1" applyFill="1" applyAlignment="1">
      <alignment horizontal="center" vertical="center" wrapText="1"/>
    </xf>
    <xf numFmtId="0" fontId="0" fillId="0" borderId="0" xfId="0" applyFill="1" applyAlignment="1">
      <alignment horizontal="center" vertical="center" wrapText="1"/>
    </xf>
    <xf numFmtId="0" fontId="4" fillId="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3" borderId="0" xfId="0" applyFont="1" applyFill="1" applyAlignment="1">
      <alignment horizontal="center" vertical="center"/>
    </xf>
    <xf numFmtId="0" fontId="35" fillId="0" borderId="1" xfId="0"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0" fontId="30" fillId="12" borderId="7" xfId="0" applyFont="1" applyFill="1" applyBorder="1" applyAlignment="1">
      <alignment vertical="center" wrapText="1"/>
    </xf>
    <xf numFmtId="0" fontId="15" fillId="12" borderId="7" xfId="0" applyFont="1" applyFill="1" applyBorder="1" applyAlignment="1">
      <alignment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2" fontId="4"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2" fontId="34" fillId="11" borderId="1" xfId="0" applyNumberFormat="1" applyFont="1" applyFill="1" applyBorder="1" applyAlignment="1">
      <alignment horizontal="center" vertical="center" wrapText="1"/>
    </xf>
    <xf numFmtId="2" fontId="34" fillId="9" borderId="2" xfId="0" applyNumberFormat="1" applyFont="1" applyFill="1" applyBorder="1" applyAlignment="1">
      <alignment horizontal="center" vertical="center" wrapText="1"/>
    </xf>
    <xf numFmtId="2" fontId="34" fillId="10" borderId="2" xfId="0" applyNumberFormat="1" applyFont="1" applyFill="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164" fontId="39" fillId="0" borderId="1" xfId="0" applyNumberFormat="1" applyFont="1" applyFill="1" applyBorder="1" applyAlignment="1">
      <alignment horizontal="center" vertical="center" wrapText="1"/>
    </xf>
    <xf numFmtId="2" fontId="34" fillId="0"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1" fontId="22" fillId="3" borderId="0" xfId="0" applyNumberFormat="1" applyFont="1" applyFill="1" applyAlignment="1">
      <alignment horizontal="center" vertical="center" wrapText="1"/>
    </xf>
    <xf numFmtId="1" fontId="15" fillId="12" borderId="7" xfId="0" applyNumberFormat="1" applyFont="1" applyFill="1" applyBorder="1" applyAlignment="1">
      <alignment vertical="center" wrapText="1"/>
    </xf>
    <xf numFmtId="1" fontId="15" fillId="12" borderId="3" xfId="0" applyNumberFormat="1" applyFont="1" applyFill="1" applyBorder="1" applyAlignment="1">
      <alignment vertical="center" wrapText="1"/>
    </xf>
    <xf numFmtId="1" fontId="4" fillId="11" borderId="1"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 fontId="26" fillId="7"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0" fontId="47" fillId="0" borderId="1" xfId="0" applyFont="1" applyFill="1" applyBorder="1" applyAlignment="1">
      <alignment horizontal="center" vertical="center" wrapText="1"/>
    </xf>
    <xf numFmtId="2" fontId="18" fillId="0" borderId="3" xfId="0" applyNumberFormat="1" applyFont="1" applyFill="1" applyBorder="1" applyAlignment="1">
      <alignment horizontal="center" vertical="center"/>
    </xf>
    <xf numFmtId="2" fontId="19" fillId="0" borderId="3" xfId="0" applyNumberFormat="1" applyFont="1" applyFill="1" applyBorder="1" applyAlignment="1">
      <alignment horizontal="center" vertical="center"/>
    </xf>
    <xf numFmtId="2" fontId="20" fillId="0" borderId="3" xfId="0" applyNumberFormat="1" applyFont="1" applyFill="1" applyBorder="1" applyAlignment="1">
      <alignment horizontal="center" vertical="center"/>
    </xf>
    <xf numFmtId="0" fontId="48"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2" fontId="43" fillId="2" borderId="0" xfId="0" applyNumberFormat="1" applyFont="1" applyFill="1" applyBorder="1" applyAlignment="1">
      <alignment horizontal="center" vertical="center" textRotation="90" wrapText="1"/>
    </xf>
    <xf numFmtId="2" fontId="36" fillId="12" borderId="0" xfId="0" applyNumberFormat="1" applyFont="1" applyFill="1" applyBorder="1" applyAlignment="1">
      <alignment horizontal="center" vertical="center" textRotation="90" wrapText="1"/>
    </xf>
    <xf numFmtId="2" fontId="43" fillId="2" borderId="0" xfId="0" applyNumberFormat="1" applyFont="1" applyFill="1" applyBorder="1" applyAlignment="1">
      <alignment horizontal="center" vertical="center" textRotation="90" wrapText="1"/>
    </xf>
    <xf numFmtId="2" fontId="34" fillId="9" borderId="1" xfId="0" applyNumberFormat="1" applyFont="1" applyFill="1" applyBorder="1" applyAlignment="1">
      <alignment horizontal="center" vertical="center" wrapText="1"/>
    </xf>
    <xf numFmtId="2" fontId="34" fillId="10" borderId="1" xfId="0" applyNumberFormat="1" applyFont="1" applyFill="1" applyBorder="1" applyAlignment="1">
      <alignment horizontal="center" vertical="center" wrapText="1"/>
    </xf>
    <xf numFmtId="2" fontId="34" fillId="0" borderId="1" xfId="0" applyNumberFormat="1" applyFont="1" applyFill="1" applyBorder="1" applyAlignment="1">
      <alignment horizontal="center" vertical="center" wrapText="1"/>
    </xf>
    <xf numFmtId="1" fontId="50" fillId="12" borderId="1" xfId="0" applyNumberFormat="1" applyFont="1" applyFill="1" applyBorder="1" applyAlignment="1">
      <alignment horizontal="center" vertical="center"/>
    </xf>
    <xf numFmtId="1" fontId="33" fillId="12"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1" fontId="4" fillId="15" borderId="1" xfId="0" applyNumberFormat="1" applyFont="1" applyFill="1" applyBorder="1" applyAlignment="1">
      <alignment horizontal="center" vertical="center"/>
    </xf>
    <xf numFmtId="1" fontId="4" fillId="16" borderId="1" xfId="0" applyNumberFormat="1"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49" fillId="0" borderId="1" xfId="0" applyNumberFormat="1" applyFont="1" applyFill="1" applyBorder="1" applyAlignment="1">
      <alignment horizontal="center" vertical="center" wrapText="1"/>
    </xf>
    <xf numFmtId="1" fontId="46" fillId="18" borderId="1" xfId="0" applyNumberFormat="1" applyFont="1" applyFill="1" applyBorder="1" applyAlignment="1">
      <alignment horizontal="center" vertical="center" wrapText="1"/>
    </xf>
    <xf numFmtId="1" fontId="4" fillId="17"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26" fillId="14" borderId="1" xfId="0" applyNumberFormat="1" applyFont="1" applyFill="1" applyBorder="1" applyAlignment="1">
      <alignment horizontal="center" vertical="center" wrapText="1"/>
    </xf>
    <xf numFmtId="1" fontId="32" fillId="9" borderId="1" xfId="0" applyNumberFormat="1" applyFont="1" applyFill="1" applyBorder="1" applyAlignment="1">
      <alignment horizontal="center" vertical="center" wrapText="1"/>
    </xf>
    <xf numFmtId="1" fontId="32" fillId="10" borderId="1" xfId="0" applyNumberFormat="1" applyFont="1" applyFill="1" applyBorder="1" applyAlignment="1">
      <alignment horizontal="center" vertical="center" wrapText="1"/>
    </xf>
    <xf numFmtId="1" fontId="32" fillId="11" borderId="1" xfId="0" applyNumberFormat="1" applyFont="1" applyFill="1" applyBorder="1" applyAlignment="1">
      <alignment horizontal="center" vertical="center" wrapText="1"/>
    </xf>
    <xf numFmtId="1" fontId="4" fillId="21" borderId="1" xfId="0" applyNumberFormat="1" applyFont="1" applyFill="1" applyBorder="1" applyAlignment="1">
      <alignment horizontal="center" vertical="center" wrapText="1"/>
    </xf>
    <xf numFmtId="1" fontId="4" fillId="22" borderId="1" xfId="0" applyNumberFormat="1" applyFont="1" applyFill="1" applyBorder="1" applyAlignment="1">
      <alignment horizontal="center" vertical="center" wrapText="1"/>
    </xf>
    <xf numFmtId="1" fontId="4" fillId="23" borderId="1" xfId="0" applyNumberFormat="1" applyFont="1" applyFill="1" applyBorder="1" applyAlignment="1">
      <alignment horizontal="center" vertical="center" wrapText="1"/>
    </xf>
    <xf numFmtId="0" fontId="0" fillId="0" borderId="0" xfId="0" applyAlignment="1">
      <alignment horizontal="center" vertical="center"/>
    </xf>
    <xf numFmtId="2" fontId="3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3" fillId="2" borderId="0" xfId="0" applyNumberFormat="1" applyFont="1" applyFill="1" applyBorder="1" applyAlignment="1">
      <alignment horizontal="center" vertical="center" textRotation="90" wrapText="1"/>
    </xf>
    <xf numFmtId="14" fontId="36" fillId="12" borderId="0" xfId="0" applyNumberFormat="1" applyFont="1" applyFill="1" applyBorder="1" applyAlignment="1">
      <alignment horizontal="center" vertical="center" textRotation="90" wrapText="1"/>
    </xf>
    <xf numFmtId="1" fontId="4" fillId="0" borderId="1" xfId="0" applyNumberFormat="1" applyFont="1" applyBorder="1" applyAlignment="1">
      <alignment horizontal="center" vertical="center"/>
    </xf>
    <xf numFmtId="0" fontId="51" fillId="3" borderId="0" xfId="0" applyFont="1" applyFill="1" applyAlignment="1">
      <alignment horizontal="center" vertical="center" wrapText="1"/>
    </xf>
    <xf numFmtId="0" fontId="4"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Alignment="1">
      <alignment horizontal="center" vertical="center" wrapText="1"/>
    </xf>
    <xf numFmtId="1" fontId="34" fillId="23" borderId="1" xfId="0" applyNumberFormat="1" applyFont="1" applyFill="1" applyBorder="1" applyAlignment="1">
      <alignment horizontal="center" vertical="center" wrapText="1"/>
    </xf>
    <xf numFmtId="1" fontId="4" fillId="2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2" fontId="43" fillId="2" borderId="0" xfId="0" applyNumberFormat="1" applyFont="1" applyFill="1" applyBorder="1" applyAlignment="1">
      <alignment horizontal="center" vertical="center" textRotation="90" wrapText="1"/>
    </xf>
    <xf numFmtId="0" fontId="4" fillId="0" borderId="1" xfId="0" applyFont="1" applyBorder="1" applyAlignment="1">
      <alignment horizontal="center" vertical="center" wrapText="1"/>
    </xf>
    <xf numFmtId="14" fontId="36" fillId="12" borderId="0" xfId="0" applyNumberFormat="1" applyFont="1" applyFill="1" applyBorder="1" applyAlignment="1">
      <alignment horizontal="center" vertical="center" textRotation="90" wrapText="1"/>
    </xf>
    <xf numFmtId="0" fontId="4" fillId="0" borderId="0" xfId="0" applyFont="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16" borderId="1" xfId="0" applyFont="1" applyFill="1" applyBorder="1" applyAlignment="1">
      <alignment horizontal="center" vertical="center"/>
    </xf>
    <xf numFmtId="0" fontId="4" fillId="13" borderId="1" xfId="0" applyFont="1" applyFill="1" applyBorder="1" applyAlignment="1">
      <alignment horizontal="center" vertical="center"/>
    </xf>
    <xf numFmtId="0" fontId="4" fillId="15" borderId="1" xfId="0" applyFont="1" applyFill="1" applyBorder="1" applyAlignment="1">
      <alignment horizontal="center" vertical="center"/>
    </xf>
    <xf numFmtId="0" fontId="6"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 xfId="0" applyFill="1" applyBorder="1" applyAlignment="1">
      <alignment horizontal="center" vertical="center"/>
    </xf>
    <xf numFmtId="0" fontId="35" fillId="0" borderId="1" xfId="0" applyFont="1" applyFill="1" applyBorder="1" applyAlignment="1">
      <alignment horizontal="center" vertical="center"/>
    </xf>
    <xf numFmtId="49" fontId="34" fillId="0" borderId="1" xfId="0" applyNumberFormat="1" applyFont="1" applyFill="1" applyBorder="1" applyAlignment="1">
      <alignment horizontal="center" vertical="center" wrapText="1"/>
    </xf>
    <xf numFmtId="0" fontId="1" fillId="15" borderId="10" xfId="0" applyFont="1" applyFill="1" applyBorder="1" applyAlignment="1">
      <alignment horizontal="center" vertical="center" wrapText="1"/>
    </xf>
    <xf numFmtId="0" fontId="0" fillId="15" borderId="1" xfId="0" applyFill="1" applyBorder="1" applyAlignment="1">
      <alignment horizontal="center" vertical="center"/>
    </xf>
    <xf numFmtId="49" fontId="4" fillId="15" borderId="1" xfId="0" applyNumberFormat="1" applyFont="1" applyFill="1" applyBorder="1" applyAlignment="1">
      <alignment horizontal="center" vertical="center" wrapText="1"/>
    </xf>
    <xf numFmtId="1" fontId="34" fillId="9" borderId="2" xfId="0" applyNumberFormat="1" applyFont="1" applyFill="1" applyBorder="1" applyAlignment="1">
      <alignment horizontal="center" vertical="center" wrapText="1"/>
    </xf>
    <xf numFmtId="1" fontId="34" fillId="11" borderId="1" xfId="0" applyNumberFormat="1" applyFont="1" applyFill="1" applyBorder="1" applyAlignment="1">
      <alignment horizontal="center" vertical="center" wrapText="1"/>
    </xf>
    <xf numFmtId="1" fontId="34" fillId="10" borderId="2" xfId="0" applyNumberFormat="1" applyFont="1" applyFill="1" applyBorder="1" applyAlignment="1">
      <alignment horizontal="center" vertical="center" wrapText="1"/>
    </xf>
    <xf numFmtId="1" fontId="34" fillId="9" borderId="1" xfId="0" applyNumberFormat="1" applyFont="1" applyFill="1" applyBorder="1" applyAlignment="1">
      <alignment horizontal="center" vertical="center" wrapText="1"/>
    </xf>
    <xf numFmtId="1" fontId="34" fillId="1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1" fillId="19" borderId="0"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1" fillId="13" borderId="0" xfId="0" applyFont="1" applyFill="1" applyBorder="1" applyAlignment="1">
      <alignment horizontal="center" vertical="center" wrapText="1"/>
    </xf>
    <xf numFmtId="2" fontId="43" fillId="2" borderId="0" xfId="0" applyNumberFormat="1" applyFont="1" applyFill="1" applyBorder="1" applyAlignment="1">
      <alignment horizontal="center" vertical="center" textRotation="90" wrapText="1"/>
    </xf>
    <xf numFmtId="0" fontId="13" fillId="2" borderId="7"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42" fillId="0" borderId="8" xfId="0" applyFont="1" applyBorder="1" applyAlignment="1">
      <alignment horizontal="center" vertical="center" textRotation="90" wrapText="1"/>
    </xf>
    <xf numFmtId="0" fontId="42" fillId="0" borderId="3"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8" fillId="13" borderId="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14" fontId="36" fillId="12" borderId="0" xfId="0" applyNumberFormat="1"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165" fontId="4" fillId="17" borderId="1" xfId="0" applyNumberFormat="1" applyFont="1" applyFill="1" applyBorder="1" applyAlignment="1">
      <alignment horizontal="center" vertical="center" wrapText="1"/>
    </xf>
    <xf numFmtId="0" fontId="16" fillId="2" borderId="0" xfId="0" applyNumberFormat="1" applyFont="1" applyFill="1" applyAlignment="1">
      <alignment horizontal="center" vertical="center" wrapText="1"/>
    </xf>
    <xf numFmtId="0" fontId="16" fillId="2" borderId="7" xfId="0" applyNumberFormat="1"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41" fillId="4" borderId="0" xfId="0" applyFont="1" applyFill="1" applyAlignment="1">
      <alignment horizontal="center" vertical="center" wrapText="1"/>
    </xf>
    <xf numFmtId="0" fontId="4" fillId="0" borderId="1" xfId="0" applyFont="1" applyBorder="1" applyAlignment="1">
      <alignment horizontal="center" vertical="center" wrapText="1"/>
    </xf>
    <xf numFmtId="0" fontId="8" fillId="18" borderId="1" xfId="0" applyFont="1" applyFill="1" applyBorder="1" applyAlignment="1">
      <alignment horizontal="center" vertical="center" wrapText="1"/>
    </xf>
    <xf numFmtId="0" fontId="4" fillId="17" borderId="1" xfId="0" applyNumberFormat="1" applyFont="1" applyFill="1" applyBorder="1" applyAlignment="1">
      <alignment horizontal="center" vertical="center" wrapText="1"/>
    </xf>
    <xf numFmtId="0" fontId="12" fillId="14" borderId="0" xfId="0" applyFont="1" applyFill="1" applyAlignment="1">
      <alignment horizontal="center" vertical="center" wrapText="1"/>
    </xf>
    <xf numFmtId="0" fontId="45" fillId="13" borderId="0" xfId="0" applyFont="1" applyFill="1" applyAlignment="1">
      <alignment horizontal="center" vertical="center" wrapText="1"/>
    </xf>
    <xf numFmtId="0" fontId="31" fillId="19" borderId="0" xfId="0" applyFont="1" applyFill="1" applyBorder="1" applyAlignment="1">
      <alignment horizontal="center" vertical="center" textRotation="90" wrapText="1"/>
    </xf>
    <xf numFmtId="0" fontId="37" fillId="4" borderId="0" xfId="0" applyFont="1" applyFill="1" applyBorder="1" applyAlignment="1">
      <alignment horizontal="center" vertical="center" textRotation="90" wrapText="1"/>
    </xf>
    <xf numFmtId="0" fontId="26" fillId="19" borderId="0" xfId="0" applyFont="1" applyFill="1" applyBorder="1" applyAlignment="1">
      <alignment horizontal="center" vertical="center" wrapText="1"/>
    </xf>
    <xf numFmtId="0" fontId="26" fillId="19" borderId="11" xfId="0" applyFont="1" applyFill="1" applyBorder="1" applyAlignment="1">
      <alignment horizontal="center" vertical="center" wrapText="1"/>
    </xf>
    <xf numFmtId="0" fontId="26" fillId="19" borderId="7" xfId="0" applyFont="1" applyFill="1" applyBorder="1" applyAlignment="1">
      <alignment horizontal="center" vertical="center" wrapText="1"/>
    </xf>
    <xf numFmtId="165" fontId="5" fillId="17" borderId="1" xfId="0" applyNumberFormat="1" applyFont="1" applyFill="1" applyBorder="1" applyAlignment="1">
      <alignment horizontal="center" vertical="center" wrapText="1"/>
    </xf>
    <xf numFmtId="0" fontId="23" fillId="0" borderId="12" xfId="0"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textRotation="90" wrapText="1"/>
    </xf>
    <xf numFmtId="49" fontId="4" fillId="0" borderId="13" xfId="0" applyNumberFormat="1" applyFont="1" applyFill="1" applyBorder="1" applyAlignment="1">
      <alignment horizontal="center" vertical="center" textRotation="90" wrapText="1"/>
    </xf>
    <xf numFmtId="49" fontId="4" fillId="0" borderId="6" xfId="0" applyNumberFormat="1" applyFont="1" applyFill="1" applyBorder="1" applyAlignment="1">
      <alignment horizontal="center" vertical="center" textRotation="90" wrapText="1"/>
    </xf>
    <xf numFmtId="0" fontId="40" fillId="4" borderId="0" xfId="0" applyFont="1" applyFill="1" applyBorder="1" applyAlignment="1">
      <alignment horizontal="center" vertical="center" textRotation="90" wrapText="1"/>
    </xf>
    <xf numFmtId="0" fontId="8" fillId="2" borderId="7" xfId="0" applyNumberFormat="1" applyFont="1" applyFill="1" applyBorder="1" applyAlignment="1">
      <alignment horizontal="center" vertical="center" wrapText="1"/>
    </xf>
    <xf numFmtId="0" fontId="53" fillId="0" borderId="4" xfId="0" applyNumberFormat="1" applyFont="1" applyBorder="1" applyAlignment="1">
      <alignment horizontal="center" vertical="center" wrapText="1"/>
    </xf>
    <xf numFmtId="0" fontId="53" fillId="0" borderId="9" xfId="0" applyNumberFormat="1" applyFont="1" applyBorder="1" applyAlignment="1">
      <alignment horizontal="center" vertical="center" wrapText="1"/>
    </xf>
    <xf numFmtId="0" fontId="53" fillId="0" borderId="2" xfId="0" applyNumberFormat="1" applyFont="1" applyBorder="1" applyAlignment="1">
      <alignment horizontal="center" vertical="center" wrapText="1"/>
    </xf>
    <xf numFmtId="0" fontId="29" fillId="0" borderId="4"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3" fillId="13" borderId="0" xfId="0" applyFont="1" applyFill="1" applyBorder="1" applyAlignment="1">
      <alignment horizontal="center" vertical="center" wrapText="1"/>
    </xf>
    <xf numFmtId="0" fontId="44" fillId="13" borderId="0" xfId="0" applyFont="1" applyFill="1" applyBorder="1" applyAlignment="1">
      <alignment horizontal="center" vertical="center" wrapText="1"/>
    </xf>
    <xf numFmtId="0" fontId="11" fillId="14" borderId="0"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2" fillId="0" borderId="8"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5" fillId="2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xf>
    <xf numFmtId="0" fontId="33" fillId="24" borderId="0" xfId="0" applyFont="1" applyFill="1" applyAlignment="1">
      <alignment horizontal="center" vertical="center" wrapText="1"/>
    </xf>
    <xf numFmtId="0" fontId="4" fillId="0" borderId="0" xfId="0" applyFont="1" applyFill="1" applyAlignment="1">
      <alignment horizontal="center" vertical="center"/>
    </xf>
    <xf numFmtId="2" fontId="34" fillId="0" borderId="2" xfId="0" applyNumberFormat="1" applyFont="1" applyFill="1" applyBorder="1" applyAlignment="1">
      <alignment horizontal="center" vertical="center" wrapText="1"/>
    </xf>
  </cellXfs>
  <cellStyles count="1">
    <cellStyle name="Standard" xfId="0" builtinId="0"/>
  </cellStyles>
  <dxfs count="0"/>
  <tableStyles count="0" defaultTableStyle="TableStyleMedium9" defaultPivotStyle="PivotStyleLight16"/>
  <colors>
    <mruColors>
      <color rgb="FFFFFF66"/>
      <color rgb="FFFF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4</xdr:col>
      <xdr:colOff>420155</xdr:colOff>
      <xdr:row>276</xdr:row>
      <xdr:rowOff>95250</xdr:rowOff>
    </xdr:from>
    <xdr:to>
      <xdr:col>4</xdr:col>
      <xdr:colOff>982130</xdr:colOff>
      <xdr:row>276</xdr:row>
      <xdr:rowOff>390525</xdr:rowOff>
    </xdr:to>
    <xdr:pic>
      <xdr:nvPicPr>
        <xdr:cNvPr id="28205" name="Grafik 7" descr="audi-logo.gif"/>
        <xdr:cNvPicPr>
          <a:picLocks noChangeAspect="1"/>
        </xdr:cNvPicPr>
      </xdr:nvPicPr>
      <xdr:blipFill>
        <a:blip xmlns:r="http://schemas.openxmlformats.org/officeDocument/2006/relationships" r:embed="rId1" cstate="print"/>
        <a:srcRect t="27428" r="36029" b="17720"/>
        <a:stretch>
          <a:fillRect/>
        </a:stretch>
      </xdr:blipFill>
      <xdr:spPr bwMode="auto">
        <a:xfrm>
          <a:off x="1829855" y="42405300"/>
          <a:ext cx="561975" cy="295275"/>
        </a:xfrm>
        <a:prstGeom prst="rect">
          <a:avLst/>
        </a:prstGeom>
        <a:noFill/>
        <a:ln w="9525">
          <a:noFill/>
          <a:miter lim="800000"/>
          <a:headEnd/>
          <a:tailEnd/>
        </a:ln>
      </xdr:spPr>
    </xdr:pic>
    <xdr:clientData/>
  </xdr:twoCellAnchor>
  <xdr:twoCellAnchor editAs="oneCell">
    <xdr:from>
      <xdr:col>4</xdr:col>
      <xdr:colOff>371472</xdr:colOff>
      <xdr:row>278</xdr:row>
      <xdr:rowOff>76200</xdr:rowOff>
    </xdr:from>
    <xdr:to>
      <xdr:col>4</xdr:col>
      <xdr:colOff>990597</xdr:colOff>
      <xdr:row>278</xdr:row>
      <xdr:rowOff>428625</xdr:rowOff>
    </xdr:to>
    <xdr:pic>
      <xdr:nvPicPr>
        <xdr:cNvPr id="28213" name="Grafik 17" descr="chevy_corvette_c6_logo.jpg"/>
        <xdr:cNvPicPr>
          <a:picLocks noChangeAspect="1"/>
        </xdr:cNvPicPr>
      </xdr:nvPicPr>
      <xdr:blipFill>
        <a:blip xmlns:r="http://schemas.openxmlformats.org/officeDocument/2006/relationships" r:embed="rId2" cstate="print"/>
        <a:srcRect/>
        <a:stretch>
          <a:fillRect/>
        </a:stretch>
      </xdr:blipFill>
      <xdr:spPr bwMode="auto">
        <a:xfrm>
          <a:off x="1781172" y="42891075"/>
          <a:ext cx="619125" cy="352425"/>
        </a:xfrm>
        <a:prstGeom prst="rect">
          <a:avLst/>
        </a:prstGeom>
        <a:noFill/>
        <a:ln w="9525">
          <a:noFill/>
          <a:miter lim="800000"/>
          <a:headEnd/>
          <a:tailEnd/>
        </a:ln>
      </xdr:spPr>
    </xdr:pic>
    <xdr:clientData/>
  </xdr:twoCellAnchor>
  <xdr:twoCellAnchor editAs="oneCell">
    <xdr:from>
      <xdr:col>18</xdr:col>
      <xdr:colOff>361941</xdr:colOff>
      <xdr:row>278</xdr:row>
      <xdr:rowOff>103718</xdr:rowOff>
    </xdr:from>
    <xdr:to>
      <xdr:col>20</xdr:col>
      <xdr:colOff>38091</xdr:colOff>
      <xdr:row>278</xdr:row>
      <xdr:rowOff>446999</xdr:rowOff>
    </xdr:to>
    <xdr:pic>
      <xdr:nvPicPr>
        <xdr:cNvPr id="22" name="Grafik 21" descr="Logo.jpg"/>
        <xdr:cNvPicPr>
          <a:picLocks noChangeAspect="1"/>
        </xdr:cNvPicPr>
      </xdr:nvPicPr>
      <xdr:blipFill>
        <a:blip xmlns:r="http://schemas.openxmlformats.org/officeDocument/2006/relationships" r:embed="rId3" cstate="print"/>
        <a:stretch>
          <a:fillRect/>
        </a:stretch>
      </xdr:blipFill>
      <xdr:spPr>
        <a:xfrm>
          <a:off x="11468091" y="51586343"/>
          <a:ext cx="971550" cy="343281"/>
        </a:xfrm>
        <a:prstGeom prst="rect">
          <a:avLst/>
        </a:prstGeom>
      </xdr:spPr>
    </xdr:pic>
    <xdr:clientData/>
  </xdr:twoCellAnchor>
  <xdr:twoCellAnchor editAs="oneCell">
    <xdr:from>
      <xdr:col>4</xdr:col>
      <xdr:colOff>542925</xdr:colOff>
      <xdr:row>277</xdr:row>
      <xdr:rowOff>57150</xdr:rowOff>
    </xdr:from>
    <xdr:to>
      <xdr:col>4</xdr:col>
      <xdr:colOff>800100</xdr:colOff>
      <xdr:row>277</xdr:row>
      <xdr:rowOff>457200</xdr:rowOff>
    </xdr:to>
    <xdr:pic>
      <xdr:nvPicPr>
        <xdr:cNvPr id="9" name="Grafik 12" descr="Ferrari-Logo.jpg"/>
        <xdr:cNvPicPr>
          <a:picLocks noChangeAspect="1"/>
        </xdr:cNvPicPr>
      </xdr:nvPicPr>
      <xdr:blipFill>
        <a:blip xmlns:r="http://schemas.openxmlformats.org/officeDocument/2006/relationships" r:embed="rId4" cstate="print"/>
        <a:srcRect/>
        <a:stretch>
          <a:fillRect/>
        </a:stretch>
      </xdr:blipFill>
      <xdr:spPr bwMode="auto">
        <a:xfrm>
          <a:off x="1952625" y="44891325"/>
          <a:ext cx="257175" cy="400050"/>
        </a:xfrm>
        <a:prstGeom prst="rect">
          <a:avLst/>
        </a:prstGeom>
        <a:noFill/>
        <a:ln w="9525">
          <a:noFill/>
          <a:miter lim="800000"/>
          <a:headEnd/>
          <a:tailEnd/>
        </a:ln>
      </xdr:spPr>
    </xdr:pic>
    <xdr:clientData/>
  </xdr:twoCellAnchor>
  <xdr:twoCellAnchor editAs="oneCell">
    <xdr:from>
      <xdr:col>18</xdr:col>
      <xdr:colOff>581025</xdr:colOff>
      <xdr:row>277</xdr:row>
      <xdr:rowOff>152400</xdr:rowOff>
    </xdr:from>
    <xdr:to>
      <xdr:col>19</xdr:col>
      <xdr:colOff>552450</xdr:colOff>
      <xdr:row>277</xdr:row>
      <xdr:rowOff>390525</xdr:rowOff>
    </xdr:to>
    <xdr:pic>
      <xdr:nvPicPr>
        <xdr:cNvPr id="10" name="qZQ8bGrADwXxPM:" descr="http://t0.gstatic.com/images?q=tbn:ANd9GcQJ502Is2Alqda5HMLJ57RMqAmtXb6kbAnAJultrnmhMFQWqKPgVuQbL5U"/>
        <xdr:cNvPicPr>
          <a:picLocks noChangeAspect="1" noChangeArrowheads="1"/>
        </xdr:cNvPicPr>
      </xdr:nvPicPr>
      <xdr:blipFill>
        <a:blip xmlns:r="http://schemas.openxmlformats.org/officeDocument/2006/relationships" r:embed="rId5" cstate="print"/>
        <a:srcRect b="13033"/>
        <a:stretch>
          <a:fillRect/>
        </a:stretch>
      </xdr:blipFill>
      <xdr:spPr bwMode="auto">
        <a:xfrm>
          <a:off x="11687175" y="51130200"/>
          <a:ext cx="619125" cy="238125"/>
        </a:xfrm>
        <a:prstGeom prst="rect">
          <a:avLst/>
        </a:prstGeom>
        <a:noFill/>
        <a:ln w="9525">
          <a:noFill/>
          <a:miter lim="800000"/>
          <a:headEnd/>
          <a:tailEnd/>
        </a:ln>
      </xdr:spPr>
    </xdr:pic>
    <xdr:clientData/>
  </xdr:twoCellAnchor>
  <xdr:twoCellAnchor editAs="oneCell">
    <xdr:from>
      <xdr:col>18</xdr:col>
      <xdr:colOff>590550</xdr:colOff>
      <xdr:row>279</xdr:row>
      <xdr:rowOff>123825</xdr:rowOff>
    </xdr:from>
    <xdr:to>
      <xdr:col>19</xdr:col>
      <xdr:colOff>400050</xdr:colOff>
      <xdr:row>280</xdr:row>
      <xdr:rowOff>76200</xdr:rowOff>
    </xdr:to>
    <xdr:pic>
      <xdr:nvPicPr>
        <xdr:cNvPr id="11" name="Grafik 23" descr="b-386176-alpina_logo.jpg"/>
        <xdr:cNvPicPr>
          <a:picLocks noChangeAspect="1"/>
        </xdr:cNvPicPr>
      </xdr:nvPicPr>
      <xdr:blipFill>
        <a:blip xmlns:r="http://schemas.openxmlformats.org/officeDocument/2006/relationships" r:embed="rId6" cstate="print"/>
        <a:srcRect/>
        <a:stretch>
          <a:fillRect/>
        </a:stretch>
      </xdr:blipFill>
      <xdr:spPr bwMode="auto">
        <a:xfrm>
          <a:off x="11696700" y="52111275"/>
          <a:ext cx="457200" cy="457200"/>
        </a:xfrm>
        <a:prstGeom prst="rect">
          <a:avLst/>
        </a:prstGeom>
        <a:noFill/>
        <a:ln w="9525">
          <a:noFill/>
          <a:miter lim="800000"/>
          <a:headEnd/>
          <a:tailEnd/>
        </a:ln>
      </xdr:spPr>
    </xdr:pic>
    <xdr:clientData/>
  </xdr:twoCellAnchor>
  <xdr:twoCellAnchor editAs="oneCell">
    <xdr:from>
      <xdr:col>18</xdr:col>
      <xdr:colOff>546100</xdr:colOff>
      <xdr:row>276</xdr:row>
      <xdr:rowOff>103717</xdr:rowOff>
    </xdr:from>
    <xdr:to>
      <xdr:col>19</xdr:col>
      <xdr:colOff>554436</xdr:colOff>
      <xdr:row>276</xdr:row>
      <xdr:rowOff>430062</xdr:rowOff>
    </xdr:to>
    <xdr:pic>
      <xdr:nvPicPr>
        <xdr:cNvPr id="13" name="Grafik 16" descr="aston_martin%20logo.gif"/>
        <xdr:cNvPicPr>
          <a:picLocks noChangeAspect="1"/>
        </xdr:cNvPicPr>
      </xdr:nvPicPr>
      <xdr:blipFill>
        <a:blip xmlns:r="http://schemas.openxmlformats.org/officeDocument/2006/relationships" r:embed="rId7" cstate="print"/>
        <a:srcRect t="21510" b="28745"/>
        <a:stretch>
          <a:fillRect/>
        </a:stretch>
      </xdr:blipFill>
      <xdr:spPr bwMode="auto">
        <a:xfrm>
          <a:off x="11652250" y="37660792"/>
          <a:ext cx="656036" cy="326345"/>
        </a:xfrm>
        <a:prstGeom prst="rect">
          <a:avLst/>
        </a:prstGeom>
        <a:noFill/>
        <a:ln w="9525">
          <a:noFill/>
          <a:miter lim="800000"/>
          <a:headEnd/>
          <a:tailEnd/>
        </a:ln>
      </xdr:spPr>
    </xdr:pic>
    <xdr:clientData/>
  </xdr:twoCellAnchor>
  <xdr:twoCellAnchor editAs="oneCell">
    <xdr:from>
      <xdr:col>4</xdr:col>
      <xdr:colOff>464609</xdr:colOff>
      <xdr:row>280</xdr:row>
      <xdr:rowOff>11642</xdr:rowOff>
    </xdr:from>
    <xdr:to>
      <xdr:col>4</xdr:col>
      <xdr:colOff>874184</xdr:colOff>
      <xdr:row>280</xdr:row>
      <xdr:rowOff>487891</xdr:rowOff>
    </xdr:to>
    <xdr:pic>
      <xdr:nvPicPr>
        <xdr:cNvPr id="14" name="Grafik 14" descr="lamborghini_logo_emblem_1.jpg"/>
        <xdr:cNvPicPr>
          <a:picLocks noChangeAspect="1"/>
        </xdr:cNvPicPr>
      </xdr:nvPicPr>
      <xdr:blipFill>
        <a:blip xmlns:r="http://schemas.openxmlformats.org/officeDocument/2006/relationships" r:embed="rId8" cstate="print"/>
        <a:srcRect/>
        <a:stretch>
          <a:fillRect/>
        </a:stretch>
      </xdr:blipFill>
      <xdr:spPr bwMode="auto">
        <a:xfrm>
          <a:off x="1769534" y="52503917"/>
          <a:ext cx="409575" cy="476249"/>
        </a:xfrm>
        <a:prstGeom prst="rect">
          <a:avLst/>
        </a:prstGeom>
        <a:noFill/>
        <a:ln w="9525">
          <a:noFill/>
          <a:miter lim="800000"/>
          <a:headEnd/>
          <a:tailEnd/>
        </a:ln>
      </xdr:spPr>
    </xdr:pic>
    <xdr:clientData/>
  </xdr:twoCellAnchor>
  <xdr:twoCellAnchor editAs="oneCell">
    <xdr:from>
      <xdr:col>4</xdr:col>
      <xdr:colOff>314325</xdr:colOff>
      <xdr:row>279</xdr:row>
      <xdr:rowOff>57150</xdr:rowOff>
    </xdr:from>
    <xdr:to>
      <xdr:col>4</xdr:col>
      <xdr:colOff>1057275</xdr:colOff>
      <xdr:row>279</xdr:row>
      <xdr:rowOff>461963</xdr:rowOff>
    </xdr:to>
    <xdr:pic>
      <xdr:nvPicPr>
        <xdr:cNvPr id="12" name="Grafik 11" descr="Pagani_Logo.jpg"/>
        <xdr:cNvPicPr>
          <a:picLocks noChangeAspect="1"/>
        </xdr:cNvPicPr>
      </xdr:nvPicPr>
      <xdr:blipFill>
        <a:blip xmlns:r="http://schemas.openxmlformats.org/officeDocument/2006/relationships" r:embed="rId9" cstate="print"/>
        <a:stretch>
          <a:fillRect/>
        </a:stretch>
      </xdr:blipFill>
      <xdr:spPr>
        <a:xfrm>
          <a:off x="1619250" y="25079325"/>
          <a:ext cx="742950" cy="404813"/>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indexed="10"/>
  </sheetPr>
  <dimension ref="A1:AC306"/>
  <sheetViews>
    <sheetView showZeros="0" tabSelected="1" zoomScaleNormal="100" workbookViewId="0">
      <selection activeCell="R287" sqref="R287"/>
    </sheetView>
  </sheetViews>
  <sheetFormatPr baseColWidth="10" defaultRowHeight="15"/>
  <cols>
    <col min="1" max="1" width="2.85546875" style="20" customWidth="1"/>
    <col min="2" max="2" width="3.85546875" style="20" customWidth="1"/>
    <col min="3" max="3" width="5.7109375" style="12" customWidth="1"/>
    <col min="4" max="4" width="7.28515625" style="4" customWidth="1"/>
    <col min="5" max="5" width="20.7109375" style="4" customWidth="1"/>
    <col min="6" max="10" width="9.7109375" style="5" customWidth="1"/>
    <col min="11" max="14" width="9.7109375" style="10" customWidth="1"/>
    <col min="15" max="21" width="9.7109375" style="2" customWidth="1"/>
    <col min="22" max="22" width="14.5703125" style="2" bestFit="1" customWidth="1"/>
    <col min="23" max="27" width="6" style="2" bestFit="1" customWidth="1"/>
    <col min="28" max="16384" width="11.42578125" style="2"/>
  </cols>
  <sheetData>
    <row r="1" spans="1:21" ht="12.75">
      <c r="A1" s="19"/>
      <c r="B1" s="19"/>
      <c r="C1" s="11"/>
      <c r="D1" s="6"/>
      <c r="E1" s="6"/>
      <c r="F1" s="6"/>
      <c r="G1" s="6"/>
      <c r="H1" s="6"/>
      <c r="I1" s="6"/>
      <c r="J1" s="6"/>
      <c r="K1" s="8"/>
      <c r="L1" s="8"/>
      <c r="M1" s="8"/>
      <c r="N1" s="8"/>
      <c r="O1" s="6"/>
      <c r="P1" s="6"/>
      <c r="Q1" s="6"/>
      <c r="R1" s="6"/>
      <c r="S1" s="6"/>
      <c r="T1" s="21"/>
      <c r="U1" s="21"/>
    </row>
    <row r="2" spans="1:21" ht="45">
      <c r="A2" s="19"/>
      <c r="B2" s="173" t="s">
        <v>54</v>
      </c>
      <c r="C2" s="173"/>
      <c r="D2" s="173"/>
      <c r="E2" s="172" t="s">
        <v>87</v>
      </c>
      <c r="F2" s="172"/>
      <c r="G2" s="172"/>
      <c r="H2" s="172"/>
      <c r="I2" s="172"/>
      <c r="J2" s="172"/>
      <c r="K2" s="172"/>
      <c r="L2" s="172"/>
      <c r="M2" s="172"/>
      <c r="N2" s="172"/>
      <c r="O2" s="172"/>
      <c r="P2" s="172"/>
      <c r="Q2" s="172"/>
      <c r="R2" s="172"/>
      <c r="S2" s="168" t="s">
        <v>41</v>
      </c>
      <c r="T2" s="168"/>
      <c r="U2" s="21"/>
    </row>
    <row r="3" spans="1:21" ht="12.75">
      <c r="A3" s="19"/>
      <c r="B3" s="19"/>
      <c r="C3" s="11"/>
      <c r="D3" s="6"/>
      <c r="E3" s="6"/>
      <c r="F3" s="6"/>
      <c r="G3" s="6"/>
      <c r="H3" s="6"/>
      <c r="I3" s="6"/>
      <c r="J3" s="6"/>
      <c r="K3" s="9"/>
      <c r="L3" s="9"/>
      <c r="M3" s="9"/>
      <c r="N3" s="9"/>
      <c r="O3" s="6"/>
      <c r="P3" s="21"/>
      <c r="Q3" s="21"/>
      <c r="R3" s="21"/>
      <c r="S3" s="21"/>
      <c r="T3" s="21"/>
      <c r="U3" s="21"/>
    </row>
    <row r="4" spans="1:21" s="22" customFormat="1" ht="25.5" customHeight="1">
      <c r="A4" s="19"/>
      <c r="B4" s="175" t="s">
        <v>26</v>
      </c>
      <c r="C4" s="34"/>
      <c r="D4" s="34"/>
      <c r="E4" s="34"/>
      <c r="F4" s="34"/>
      <c r="G4" s="34"/>
      <c r="H4" s="176" t="s">
        <v>14</v>
      </c>
      <c r="I4" s="176"/>
      <c r="J4" s="176"/>
      <c r="K4" s="176"/>
      <c r="L4" s="176"/>
      <c r="M4" s="176"/>
      <c r="N4" s="176"/>
      <c r="O4" s="176"/>
      <c r="P4" s="176"/>
      <c r="Q4" s="176"/>
      <c r="R4" s="176"/>
      <c r="S4" s="176"/>
      <c r="T4" s="176"/>
      <c r="U4" s="21"/>
    </row>
    <row r="5" spans="1:21" s="98" customFormat="1" ht="18" customHeight="1">
      <c r="A5" s="95"/>
      <c r="B5" s="175"/>
      <c r="C5" s="169" t="s">
        <v>1</v>
      </c>
      <c r="D5" s="169"/>
      <c r="E5" s="169" t="s">
        <v>60</v>
      </c>
      <c r="F5" s="170" t="s">
        <v>117</v>
      </c>
      <c r="G5" s="171" t="s">
        <v>91</v>
      </c>
      <c r="H5" s="58" t="s">
        <v>22</v>
      </c>
      <c r="I5" s="58" t="s">
        <v>23</v>
      </c>
      <c r="J5" s="31" t="s">
        <v>29</v>
      </c>
      <c r="K5" s="58" t="s">
        <v>28</v>
      </c>
      <c r="L5" s="58" t="s">
        <v>27</v>
      </c>
      <c r="M5" s="31" t="s">
        <v>39</v>
      </c>
      <c r="N5" s="58" t="s">
        <v>38</v>
      </c>
      <c r="O5" s="58" t="s">
        <v>49</v>
      </c>
      <c r="P5" s="31" t="s">
        <v>89</v>
      </c>
      <c r="Q5" s="58" t="s">
        <v>90</v>
      </c>
      <c r="R5" s="58" t="s">
        <v>147</v>
      </c>
      <c r="S5" s="31" t="s">
        <v>148</v>
      </c>
      <c r="T5" s="174" t="s">
        <v>64</v>
      </c>
      <c r="U5" s="97"/>
    </row>
    <row r="6" spans="1:21" s="98" customFormat="1" ht="18" customHeight="1">
      <c r="A6" s="95"/>
      <c r="B6" s="175"/>
      <c r="C6" s="169"/>
      <c r="D6" s="169"/>
      <c r="E6" s="169"/>
      <c r="F6" s="170"/>
      <c r="G6" s="171"/>
      <c r="H6" s="163">
        <v>43029</v>
      </c>
      <c r="I6" s="163"/>
      <c r="J6" s="163">
        <v>43057</v>
      </c>
      <c r="K6" s="163"/>
      <c r="L6" s="163">
        <v>43078</v>
      </c>
      <c r="M6" s="163"/>
      <c r="N6" s="163">
        <v>43106</v>
      </c>
      <c r="O6" s="163"/>
      <c r="P6" s="163"/>
      <c r="Q6" s="163"/>
      <c r="R6" s="163"/>
      <c r="S6" s="163"/>
      <c r="T6" s="174"/>
      <c r="U6" s="97"/>
    </row>
    <row r="7" spans="1:21" ht="24.95" customHeight="1">
      <c r="A7" s="95"/>
      <c r="B7" s="175"/>
      <c r="C7" s="15" t="s">
        <v>6</v>
      </c>
      <c r="D7" s="48">
        <v>1</v>
      </c>
      <c r="E7" s="1" t="s">
        <v>95</v>
      </c>
      <c r="F7" s="79">
        <f>G7</f>
        <v>115</v>
      </c>
      <c r="G7" s="80">
        <f>SUM(H7:Q7)</f>
        <v>115</v>
      </c>
      <c r="H7" s="50"/>
      <c r="I7" s="50"/>
      <c r="J7" s="86">
        <v>20</v>
      </c>
      <c r="K7" s="86">
        <v>20</v>
      </c>
      <c r="L7" s="86">
        <v>20</v>
      </c>
      <c r="M7" s="86">
        <v>20</v>
      </c>
      <c r="N7" s="86">
        <v>20</v>
      </c>
      <c r="O7" s="50">
        <v>15</v>
      </c>
      <c r="P7" s="50"/>
      <c r="Q7" s="50"/>
      <c r="R7" s="50"/>
      <c r="S7" s="50"/>
      <c r="T7" s="174"/>
      <c r="U7" s="21"/>
    </row>
    <row r="8" spans="1:21" ht="24.95" customHeight="1">
      <c r="A8" s="95"/>
      <c r="B8" s="175"/>
      <c r="C8" s="15" t="s">
        <v>6</v>
      </c>
      <c r="D8" s="48">
        <v>2</v>
      </c>
      <c r="E8" s="1" t="s">
        <v>75</v>
      </c>
      <c r="F8" s="79">
        <f>G8-K8-N8</f>
        <v>108</v>
      </c>
      <c r="G8" s="80">
        <f>SUM(H8:Q8)</f>
        <v>138</v>
      </c>
      <c r="H8" s="88">
        <v>16</v>
      </c>
      <c r="I8" s="87">
        <v>18</v>
      </c>
      <c r="J8" s="87">
        <v>18</v>
      </c>
      <c r="K8" s="51">
        <v>15</v>
      </c>
      <c r="L8" s="87">
        <v>18</v>
      </c>
      <c r="M8" s="87">
        <v>18</v>
      </c>
      <c r="N8" s="51">
        <v>15</v>
      </c>
      <c r="O8" s="86">
        <v>20</v>
      </c>
      <c r="P8" s="50"/>
      <c r="Q8" s="50"/>
      <c r="R8" s="50"/>
      <c r="S8" s="50"/>
      <c r="T8" s="174"/>
      <c r="U8" s="21"/>
    </row>
    <row r="9" spans="1:21" ht="24.95" customHeight="1">
      <c r="A9" s="95"/>
      <c r="B9" s="175"/>
      <c r="C9" s="15" t="s">
        <v>6</v>
      </c>
      <c r="D9" s="48">
        <v>3</v>
      </c>
      <c r="E9" s="1" t="s">
        <v>74</v>
      </c>
      <c r="F9" s="79">
        <f>G9-L9</f>
        <v>97</v>
      </c>
      <c r="G9" s="80">
        <f>SUM(H9:Q9)</f>
        <v>110</v>
      </c>
      <c r="H9" s="87">
        <v>18</v>
      </c>
      <c r="I9" s="50">
        <v>15</v>
      </c>
      <c r="J9" s="50"/>
      <c r="K9" s="87">
        <v>18</v>
      </c>
      <c r="L9" s="51">
        <v>13</v>
      </c>
      <c r="M9" s="50">
        <v>14</v>
      </c>
      <c r="N9" s="88">
        <v>16</v>
      </c>
      <c r="O9" s="88">
        <v>16</v>
      </c>
      <c r="P9" s="50"/>
      <c r="Q9" s="50"/>
      <c r="R9" s="50"/>
      <c r="S9" s="50"/>
      <c r="T9" s="174"/>
      <c r="U9" s="21"/>
    </row>
    <row r="10" spans="1:21" ht="24.95" customHeight="1">
      <c r="A10" s="95"/>
      <c r="B10" s="175"/>
      <c r="C10" s="16" t="s">
        <v>9</v>
      </c>
      <c r="D10" s="48">
        <v>4</v>
      </c>
      <c r="E10" s="1" t="s">
        <v>96</v>
      </c>
      <c r="F10" s="79">
        <f>G10</f>
        <v>97</v>
      </c>
      <c r="G10" s="80">
        <f>SUM(H10:Q10)</f>
        <v>97</v>
      </c>
      <c r="H10" s="50"/>
      <c r="I10" s="50"/>
      <c r="J10" s="88">
        <v>16</v>
      </c>
      <c r="K10" s="50">
        <v>14</v>
      </c>
      <c r="L10" s="88">
        <v>16</v>
      </c>
      <c r="M10" s="50">
        <v>15</v>
      </c>
      <c r="N10" s="87">
        <v>18</v>
      </c>
      <c r="O10" s="87">
        <v>18</v>
      </c>
      <c r="P10" s="50"/>
      <c r="Q10" s="50"/>
      <c r="R10" s="50"/>
      <c r="S10" s="50"/>
      <c r="T10" s="174"/>
      <c r="U10" s="21"/>
    </row>
    <row r="11" spans="1:21" ht="24.95" customHeight="1">
      <c r="A11" s="95"/>
      <c r="B11" s="175"/>
      <c r="C11" s="15" t="s">
        <v>6</v>
      </c>
      <c r="D11" s="48">
        <v>5</v>
      </c>
      <c r="E11" s="1" t="s">
        <v>73</v>
      </c>
      <c r="F11" s="79">
        <f>G11-J11-M11</f>
        <v>91</v>
      </c>
      <c r="G11" s="80">
        <f>SUM(H11:Q11)</f>
        <v>116</v>
      </c>
      <c r="H11" s="86">
        <v>20</v>
      </c>
      <c r="I11" s="88">
        <v>16</v>
      </c>
      <c r="J11" s="51">
        <v>13</v>
      </c>
      <c r="K11" s="50">
        <v>13</v>
      </c>
      <c r="L11" s="50">
        <v>14</v>
      </c>
      <c r="M11" s="51">
        <v>12</v>
      </c>
      <c r="N11" s="50">
        <v>14</v>
      </c>
      <c r="O11" s="50">
        <v>14</v>
      </c>
      <c r="P11" s="50"/>
      <c r="Q11" s="50"/>
      <c r="R11" s="50"/>
      <c r="S11" s="50"/>
      <c r="T11" s="174"/>
      <c r="U11" s="21"/>
    </row>
    <row r="12" spans="1:21" ht="24.95" customHeight="1">
      <c r="A12" s="95"/>
      <c r="B12" s="175"/>
      <c r="C12" s="17" t="s">
        <v>36</v>
      </c>
      <c r="D12" s="48">
        <v>6</v>
      </c>
      <c r="E12" s="1" t="s">
        <v>56</v>
      </c>
      <c r="F12" s="79">
        <f>G12</f>
        <v>86</v>
      </c>
      <c r="G12" s="80">
        <f>SUM(H12:Q12)</f>
        <v>86</v>
      </c>
      <c r="H12" s="50">
        <v>15</v>
      </c>
      <c r="I12" s="86">
        <v>20</v>
      </c>
      <c r="J12" s="50">
        <v>14</v>
      </c>
      <c r="K12" s="88">
        <v>16</v>
      </c>
      <c r="L12" s="50"/>
      <c r="M12" s="50"/>
      <c r="N12" s="50">
        <v>8</v>
      </c>
      <c r="O12" s="50">
        <v>13</v>
      </c>
      <c r="P12" s="50"/>
      <c r="Q12" s="50"/>
      <c r="R12" s="50"/>
      <c r="S12" s="50"/>
      <c r="T12" s="174"/>
      <c r="U12" s="21"/>
    </row>
    <row r="13" spans="1:21" ht="24.95" customHeight="1">
      <c r="A13" s="95"/>
      <c r="B13" s="175"/>
      <c r="C13" s="15" t="s">
        <v>6</v>
      </c>
      <c r="D13" s="48">
        <v>7</v>
      </c>
      <c r="E13" s="1" t="s">
        <v>76</v>
      </c>
      <c r="F13" s="79">
        <f>G13-N13</f>
        <v>86</v>
      </c>
      <c r="G13" s="80">
        <f>SUM(H13:Q13)</f>
        <v>98</v>
      </c>
      <c r="H13" s="50">
        <v>14</v>
      </c>
      <c r="I13" s="50">
        <v>14</v>
      </c>
      <c r="J13" s="50">
        <v>15</v>
      </c>
      <c r="K13" s="50"/>
      <c r="L13" s="50">
        <v>15</v>
      </c>
      <c r="M13" s="88">
        <v>16</v>
      </c>
      <c r="N13" s="51">
        <v>12</v>
      </c>
      <c r="O13" s="50">
        <v>12</v>
      </c>
      <c r="P13" s="50"/>
      <c r="Q13" s="50"/>
      <c r="R13" s="50"/>
      <c r="S13" s="50"/>
      <c r="T13" s="174"/>
      <c r="U13" s="21"/>
    </row>
    <row r="14" spans="1:21" ht="24.95" customHeight="1">
      <c r="A14" s="95"/>
      <c r="B14" s="175"/>
      <c r="C14" s="15" t="s">
        <v>6</v>
      </c>
      <c r="D14" s="48">
        <v>8</v>
      </c>
      <c r="E14" s="1" t="s">
        <v>66</v>
      </c>
      <c r="F14" s="79">
        <f>G14-L14</f>
        <v>70</v>
      </c>
      <c r="G14" s="80">
        <f>SUM(H14:Q14)</f>
        <v>81</v>
      </c>
      <c r="H14" s="50">
        <v>12</v>
      </c>
      <c r="I14" s="50">
        <v>13</v>
      </c>
      <c r="J14" s="50"/>
      <c r="K14" s="50">
        <v>12</v>
      </c>
      <c r="L14" s="51">
        <v>11</v>
      </c>
      <c r="M14" s="50">
        <v>11</v>
      </c>
      <c r="N14" s="50">
        <v>11</v>
      </c>
      <c r="O14" s="50">
        <v>11</v>
      </c>
      <c r="P14" s="50"/>
      <c r="Q14" s="50"/>
      <c r="R14" s="50"/>
      <c r="S14" s="50"/>
      <c r="T14" s="174"/>
      <c r="U14" s="21"/>
    </row>
    <row r="15" spans="1:21" ht="24.95" customHeight="1">
      <c r="A15" s="95"/>
      <c r="B15" s="175"/>
      <c r="C15" s="15" t="s">
        <v>6</v>
      </c>
      <c r="D15" s="48">
        <v>9</v>
      </c>
      <c r="E15" s="1" t="s">
        <v>65</v>
      </c>
      <c r="F15" s="79">
        <f>G15-K15-L15</f>
        <v>66</v>
      </c>
      <c r="G15" s="80">
        <f>SUM(H15:Q15)</f>
        <v>86</v>
      </c>
      <c r="H15" s="50">
        <v>13</v>
      </c>
      <c r="I15" s="50">
        <v>12</v>
      </c>
      <c r="J15" s="50">
        <v>11</v>
      </c>
      <c r="K15" s="51">
        <v>10</v>
      </c>
      <c r="L15" s="51">
        <v>10</v>
      </c>
      <c r="M15" s="50">
        <v>10</v>
      </c>
      <c r="N15" s="50">
        <v>10</v>
      </c>
      <c r="O15" s="50">
        <v>10</v>
      </c>
      <c r="P15" s="50"/>
      <c r="Q15" s="50"/>
      <c r="R15" s="50"/>
      <c r="S15" s="50"/>
      <c r="T15" s="174"/>
      <c r="U15" s="21"/>
    </row>
    <row r="16" spans="1:21" ht="24.95" customHeight="1">
      <c r="A16" s="95"/>
      <c r="B16" s="175"/>
      <c r="C16" s="15" t="s">
        <v>6</v>
      </c>
      <c r="D16" s="48">
        <v>10</v>
      </c>
      <c r="E16" s="1" t="s">
        <v>97</v>
      </c>
      <c r="F16" s="79">
        <f>G16</f>
        <v>66</v>
      </c>
      <c r="G16" s="80">
        <f>SUM(H16:Q16)</f>
        <v>66</v>
      </c>
      <c r="H16" s="50"/>
      <c r="I16" s="50"/>
      <c r="J16" s="50">
        <v>12</v>
      </c>
      <c r="K16" s="50">
        <v>11</v>
      </c>
      <c r="L16" s="50">
        <v>12</v>
      </c>
      <c r="M16" s="50">
        <v>13</v>
      </c>
      <c r="N16" s="50">
        <v>9</v>
      </c>
      <c r="O16" s="50">
        <v>9</v>
      </c>
      <c r="P16" s="50"/>
      <c r="Q16" s="50"/>
      <c r="R16" s="50"/>
      <c r="S16" s="50"/>
      <c r="T16" s="174"/>
      <c r="U16" s="21"/>
    </row>
    <row r="17" spans="1:21" ht="24.95" customHeight="1">
      <c r="A17" s="95"/>
      <c r="B17" s="175"/>
      <c r="C17" s="18" t="s">
        <v>10</v>
      </c>
      <c r="D17" s="124">
        <v>11</v>
      </c>
      <c r="E17" s="1" t="s">
        <v>140</v>
      </c>
      <c r="F17" s="79">
        <f>G17-K17-L17</f>
        <v>13</v>
      </c>
      <c r="G17" s="80">
        <f>SUM(H17:Q17)</f>
        <v>13</v>
      </c>
      <c r="H17" s="50"/>
      <c r="I17" s="50"/>
      <c r="J17" s="50"/>
      <c r="K17" s="50"/>
      <c r="L17" s="50"/>
      <c r="M17" s="50"/>
      <c r="N17" s="50">
        <v>13</v>
      </c>
      <c r="O17" s="50"/>
      <c r="P17" s="50"/>
      <c r="Q17" s="50"/>
      <c r="R17" s="50"/>
      <c r="S17" s="50"/>
      <c r="T17" s="125"/>
      <c r="U17" s="21"/>
    </row>
    <row r="18" spans="1:21" ht="24.95" customHeight="1">
      <c r="A18" s="95"/>
      <c r="B18" s="175"/>
      <c r="C18" s="14"/>
      <c r="D18" s="14"/>
      <c r="E18" s="14"/>
      <c r="F18" s="15" t="s">
        <v>6</v>
      </c>
      <c r="G18" s="16" t="s">
        <v>34</v>
      </c>
      <c r="H18" s="16" t="s">
        <v>9</v>
      </c>
      <c r="I18" s="16" t="s">
        <v>35</v>
      </c>
      <c r="J18" s="16" t="s">
        <v>48</v>
      </c>
      <c r="K18" s="16" t="s">
        <v>118</v>
      </c>
      <c r="L18" s="17" t="s">
        <v>149</v>
      </c>
      <c r="M18" s="17" t="s">
        <v>45</v>
      </c>
      <c r="N18" s="17" t="s">
        <v>37</v>
      </c>
      <c r="O18" s="17" t="s">
        <v>36</v>
      </c>
      <c r="P18" s="17" t="s">
        <v>8</v>
      </c>
      <c r="Q18" s="18" t="s">
        <v>10</v>
      </c>
      <c r="R18" s="14"/>
      <c r="S18" s="21"/>
      <c r="T18" s="21"/>
      <c r="U18" s="21"/>
    </row>
    <row r="19" spans="1:21" ht="12.75">
      <c r="A19" s="19"/>
      <c r="B19" s="19"/>
      <c r="C19" s="19"/>
      <c r="D19" s="19"/>
      <c r="E19" s="19"/>
      <c r="F19" s="19"/>
      <c r="G19" s="19"/>
      <c r="H19" s="19"/>
      <c r="I19" s="19"/>
      <c r="J19" s="19"/>
      <c r="K19" s="19"/>
      <c r="L19" s="19"/>
      <c r="M19" s="19"/>
      <c r="N19" s="19"/>
      <c r="O19" s="19"/>
      <c r="P19" s="19"/>
      <c r="Q19" s="19"/>
      <c r="R19" s="19"/>
      <c r="S19" s="19"/>
      <c r="T19" s="21"/>
      <c r="U19" s="21"/>
    </row>
    <row r="20" spans="1:21" ht="23.25">
      <c r="A20" s="19"/>
      <c r="B20" s="19"/>
      <c r="C20" s="19"/>
      <c r="D20" s="19"/>
      <c r="E20" s="111" t="s">
        <v>15</v>
      </c>
      <c r="F20" s="112" t="s">
        <v>22</v>
      </c>
      <c r="G20" s="112" t="s">
        <v>23</v>
      </c>
      <c r="H20" s="112" t="s">
        <v>29</v>
      </c>
      <c r="I20" s="112" t="s">
        <v>28</v>
      </c>
      <c r="J20" s="112" t="s">
        <v>27</v>
      </c>
      <c r="K20" s="112" t="s">
        <v>39</v>
      </c>
      <c r="L20" s="112" t="s">
        <v>38</v>
      </c>
      <c r="M20" s="112" t="s">
        <v>49</v>
      </c>
      <c r="N20" s="112" t="s">
        <v>89</v>
      </c>
      <c r="O20" s="112" t="s">
        <v>90</v>
      </c>
      <c r="P20" s="112" t="s">
        <v>147</v>
      </c>
      <c r="Q20" s="112" t="s">
        <v>148</v>
      </c>
      <c r="R20" s="19"/>
      <c r="S20" s="19"/>
      <c r="T20" s="21"/>
      <c r="U20" s="21"/>
    </row>
    <row r="21" spans="1:21" ht="15.75" customHeight="1">
      <c r="A21" s="19"/>
      <c r="B21" s="19"/>
      <c r="C21" s="19"/>
      <c r="D21" s="180" t="s">
        <v>63</v>
      </c>
      <c r="E21" s="1" t="s">
        <v>95</v>
      </c>
      <c r="F21" s="181" t="s">
        <v>119</v>
      </c>
      <c r="G21" s="116"/>
      <c r="H21" s="106">
        <v>24</v>
      </c>
      <c r="I21" s="106">
        <v>22</v>
      </c>
      <c r="J21" s="106">
        <v>2</v>
      </c>
      <c r="K21" s="106">
        <v>17</v>
      </c>
      <c r="L21" s="201">
        <v>14</v>
      </c>
      <c r="M21" s="201">
        <v>27</v>
      </c>
      <c r="N21" s="201"/>
      <c r="O21" s="201"/>
      <c r="P21" s="201"/>
      <c r="Q21" s="201"/>
      <c r="R21" s="19"/>
      <c r="S21" s="19"/>
      <c r="T21" s="21"/>
      <c r="U21" s="21"/>
    </row>
    <row r="22" spans="1:21" ht="15.75" customHeight="1">
      <c r="A22" s="19"/>
      <c r="B22" s="19"/>
      <c r="C22" s="19"/>
      <c r="D22" s="180"/>
      <c r="E22" s="1" t="s">
        <v>76</v>
      </c>
      <c r="F22" s="182"/>
      <c r="G22" s="115" t="s">
        <v>120</v>
      </c>
      <c r="H22" s="113">
        <v>14</v>
      </c>
      <c r="I22" s="117"/>
      <c r="J22" s="113">
        <v>24</v>
      </c>
      <c r="K22" s="113">
        <v>4</v>
      </c>
      <c r="L22" s="201" t="s">
        <v>131</v>
      </c>
      <c r="M22" s="201" t="s">
        <v>132</v>
      </c>
      <c r="N22" s="201"/>
      <c r="O22" s="201"/>
      <c r="P22" s="201"/>
      <c r="Q22" s="201"/>
      <c r="R22" s="19"/>
      <c r="S22" s="19"/>
      <c r="T22" s="21"/>
      <c r="U22" s="21"/>
    </row>
    <row r="23" spans="1:21" ht="15.75">
      <c r="A23" s="19"/>
      <c r="B23" s="19"/>
      <c r="C23" s="19"/>
      <c r="D23" s="180"/>
      <c r="E23" s="1" t="s">
        <v>56</v>
      </c>
      <c r="F23" s="182"/>
      <c r="G23" s="113">
        <v>24</v>
      </c>
      <c r="H23" s="113">
        <v>29</v>
      </c>
      <c r="I23" s="113">
        <v>7</v>
      </c>
      <c r="J23" s="118"/>
      <c r="K23" s="118"/>
      <c r="L23" s="202" t="s">
        <v>135</v>
      </c>
      <c r="M23" s="202" t="s">
        <v>131</v>
      </c>
      <c r="N23" s="201"/>
      <c r="O23" s="201"/>
      <c r="P23" s="201"/>
      <c r="Q23" s="201"/>
      <c r="R23" s="19"/>
      <c r="S23" s="19"/>
      <c r="T23" s="21"/>
      <c r="U23" s="21"/>
    </row>
    <row r="24" spans="1:21" ht="15.75">
      <c r="A24" s="19"/>
      <c r="B24" s="19"/>
      <c r="C24" s="19"/>
      <c r="D24" s="180"/>
      <c r="E24" s="1" t="s">
        <v>75</v>
      </c>
      <c r="F24" s="182"/>
      <c r="G24" s="113">
        <v>4</v>
      </c>
      <c r="H24" s="113">
        <v>17</v>
      </c>
      <c r="I24" s="113">
        <v>3</v>
      </c>
      <c r="J24" s="113">
        <v>11</v>
      </c>
      <c r="K24" s="113">
        <v>29</v>
      </c>
      <c r="L24" s="202" t="s">
        <v>136</v>
      </c>
      <c r="M24" s="202" t="s">
        <v>137</v>
      </c>
      <c r="N24" s="201"/>
      <c r="O24" s="201"/>
      <c r="P24" s="201"/>
      <c r="Q24" s="201"/>
      <c r="R24" s="19"/>
      <c r="S24" s="19"/>
      <c r="T24" s="21"/>
      <c r="U24" s="21"/>
    </row>
    <row r="25" spans="1:21" ht="15.75">
      <c r="A25" s="19"/>
      <c r="B25" s="19"/>
      <c r="C25" s="19"/>
      <c r="D25" s="180"/>
      <c r="E25" s="1" t="s">
        <v>65</v>
      </c>
      <c r="F25" s="182"/>
      <c r="G25" s="113">
        <v>2</v>
      </c>
      <c r="H25" s="114">
        <v>7</v>
      </c>
      <c r="I25" s="113">
        <v>4</v>
      </c>
      <c r="J25" s="113">
        <v>29</v>
      </c>
      <c r="K25" s="114">
        <v>7</v>
      </c>
      <c r="L25" s="202" t="s">
        <v>138</v>
      </c>
      <c r="M25" s="202" t="s">
        <v>139</v>
      </c>
      <c r="N25" s="201"/>
      <c r="O25" s="201"/>
      <c r="P25" s="201"/>
      <c r="Q25" s="201"/>
      <c r="R25" s="19"/>
      <c r="S25" s="19"/>
      <c r="T25" s="21"/>
      <c r="U25" s="21"/>
    </row>
    <row r="26" spans="1:21" ht="15.75">
      <c r="A26" s="19"/>
      <c r="B26" s="19"/>
      <c r="C26" s="19"/>
      <c r="D26" s="180"/>
      <c r="E26" s="1" t="s">
        <v>66</v>
      </c>
      <c r="F26" s="182"/>
      <c r="G26" s="113">
        <v>3</v>
      </c>
      <c r="H26" s="117"/>
      <c r="I26" s="113">
        <v>29</v>
      </c>
      <c r="J26" s="113">
        <v>14</v>
      </c>
      <c r="K26" s="113">
        <v>22</v>
      </c>
      <c r="L26" s="202" t="s">
        <v>134</v>
      </c>
      <c r="M26" s="202" t="s">
        <v>135</v>
      </c>
      <c r="N26" s="201"/>
      <c r="O26" s="201"/>
      <c r="P26" s="201"/>
      <c r="Q26" s="201"/>
      <c r="R26" s="19"/>
      <c r="S26" s="19"/>
      <c r="T26" s="21"/>
      <c r="U26" s="21"/>
    </row>
    <row r="27" spans="1:21" ht="15.75">
      <c r="A27" s="19"/>
      <c r="B27" s="19"/>
      <c r="C27" s="19"/>
      <c r="D27" s="180"/>
      <c r="E27" s="1" t="s">
        <v>140</v>
      </c>
      <c r="F27" s="182"/>
      <c r="G27" s="117"/>
      <c r="H27" s="117"/>
      <c r="I27" s="117"/>
      <c r="J27" s="117"/>
      <c r="K27" s="117"/>
      <c r="L27" s="202" t="s">
        <v>139</v>
      </c>
      <c r="M27" s="117"/>
      <c r="N27" s="201"/>
      <c r="O27" s="201"/>
      <c r="P27" s="201"/>
      <c r="Q27" s="201"/>
      <c r="R27" s="19"/>
      <c r="S27" s="19"/>
      <c r="T27" s="21"/>
      <c r="U27" s="21"/>
    </row>
    <row r="28" spans="1:21" ht="15.75">
      <c r="A28" s="19"/>
      <c r="B28" s="19"/>
      <c r="C28" s="19"/>
      <c r="D28" s="180"/>
      <c r="E28" s="1" t="s">
        <v>74</v>
      </c>
      <c r="F28" s="182"/>
      <c r="G28" s="113">
        <v>29</v>
      </c>
      <c r="H28" s="117"/>
      <c r="I28" s="113">
        <v>17</v>
      </c>
      <c r="J28" s="113">
        <v>4</v>
      </c>
      <c r="K28" s="113">
        <v>2</v>
      </c>
      <c r="L28" s="202" t="s">
        <v>126</v>
      </c>
      <c r="M28" s="202" t="s">
        <v>136</v>
      </c>
      <c r="N28" s="201"/>
      <c r="O28" s="201"/>
      <c r="P28" s="201"/>
      <c r="Q28" s="201"/>
      <c r="R28" s="19"/>
      <c r="S28" s="19"/>
      <c r="T28" s="21"/>
      <c r="U28" s="21"/>
    </row>
    <row r="29" spans="1:21" ht="15.75">
      <c r="A29" s="19"/>
      <c r="B29" s="19"/>
      <c r="C29" s="19"/>
      <c r="D29" s="180"/>
      <c r="E29" s="1" t="s">
        <v>97</v>
      </c>
      <c r="F29" s="182"/>
      <c r="G29" s="118"/>
      <c r="H29" s="113">
        <v>3</v>
      </c>
      <c r="I29" s="113">
        <v>11</v>
      </c>
      <c r="J29" s="113">
        <v>22</v>
      </c>
      <c r="K29" s="114">
        <v>3</v>
      </c>
      <c r="L29" s="201" t="s">
        <v>133</v>
      </c>
      <c r="M29" s="201" t="s">
        <v>134</v>
      </c>
      <c r="N29" s="201"/>
      <c r="O29" s="201"/>
      <c r="P29" s="201"/>
      <c r="Q29" s="201"/>
      <c r="R29" s="19"/>
      <c r="S29" s="19"/>
      <c r="T29" s="21"/>
      <c r="U29" s="21"/>
    </row>
    <row r="30" spans="1:21" ht="15.75">
      <c r="A30" s="19"/>
      <c r="B30" s="19"/>
      <c r="C30" s="19"/>
      <c r="D30" s="180"/>
      <c r="E30" s="1" t="s">
        <v>96</v>
      </c>
      <c r="F30" s="182"/>
      <c r="G30" s="118"/>
      <c r="H30" s="113">
        <v>11</v>
      </c>
      <c r="I30" s="114">
        <v>14</v>
      </c>
      <c r="J30" s="113">
        <v>7</v>
      </c>
      <c r="K30" s="114">
        <v>14</v>
      </c>
      <c r="L30" s="202" t="s">
        <v>129</v>
      </c>
      <c r="M30" s="202" t="s">
        <v>133</v>
      </c>
      <c r="N30" s="201"/>
      <c r="O30" s="201"/>
      <c r="P30" s="201"/>
      <c r="Q30" s="201"/>
      <c r="R30" s="19"/>
      <c r="S30" s="19"/>
      <c r="T30" s="21"/>
      <c r="U30" s="21"/>
    </row>
    <row r="31" spans="1:21" ht="15.75">
      <c r="A31" s="19"/>
      <c r="B31" s="19"/>
      <c r="C31" s="19"/>
      <c r="D31" s="180"/>
      <c r="E31" s="1" t="s">
        <v>73</v>
      </c>
      <c r="F31" s="183"/>
      <c r="G31" s="113">
        <v>14</v>
      </c>
      <c r="H31" s="113">
        <v>4</v>
      </c>
      <c r="I31" s="113">
        <v>24</v>
      </c>
      <c r="J31" s="113">
        <v>17</v>
      </c>
      <c r="K31" s="115" t="s">
        <v>120</v>
      </c>
      <c r="L31" s="202" t="s">
        <v>132</v>
      </c>
      <c r="M31" s="202" t="s">
        <v>138</v>
      </c>
      <c r="N31" s="201"/>
      <c r="O31" s="201"/>
      <c r="P31" s="201"/>
      <c r="Q31" s="201"/>
      <c r="R31" s="19"/>
      <c r="S31" s="19"/>
      <c r="T31" s="21"/>
      <c r="U31" s="21"/>
    </row>
    <row r="32" spans="1:21" ht="12.75">
      <c r="A32" s="19"/>
      <c r="B32" s="19"/>
      <c r="C32" s="19"/>
      <c r="D32" s="19"/>
      <c r="E32" s="19"/>
      <c r="F32" s="52"/>
      <c r="G32" s="19"/>
      <c r="H32" s="19"/>
      <c r="I32" s="19"/>
      <c r="J32" s="19"/>
      <c r="K32" s="19"/>
      <c r="L32" s="19"/>
      <c r="M32" s="19"/>
      <c r="N32" s="19"/>
      <c r="O32" s="19"/>
      <c r="P32" s="19"/>
      <c r="Q32" s="19"/>
      <c r="R32" s="19"/>
      <c r="S32" s="19"/>
      <c r="T32" s="21"/>
      <c r="U32" s="21"/>
    </row>
    <row r="33" spans="1:25" s="22" customFormat="1" ht="25.5" customHeight="1">
      <c r="A33" s="19"/>
      <c r="B33" s="184" t="s">
        <v>88</v>
      </c>
      <c r="C33" s="35"/>
      <c r="D33" s="35"/>
      <c r="E33" s="35"/>
      <c r="F33" s="53"/>
      <c r="G33" s="54"/>
      <c r="H33" s="177" t="s">
        <v>14</v>
      </c>
      <c r="I33" s="178"/>
      <c r="J33" s="178"/>
      <c r="K33" s="178"/>
      <c r="L33" s="178"/>
      <c r="M33" s="178"/>
      <c r="N33" s="178"/>
      <c r="O33" s="178"/>
      <c r="P33" s="178"/>
      <c r="Q33" s="178"/>
      <c r="R33" s="178"/>
      <c r="S33" s="178"/>
      <c r="T33" s="174" t="s">
        <v>64</v>
      </c>
      <c r="U33" s="21"/>
      <c r="V33" s="2"/>
      <c r="W33" s="2"/>
      <c r="X33" s="2"/>
      <c r="Y33" s="2"/>
    </row>
    <row r="34" spans="1:25" ht="18" customHeight="1">
      <c r="A34" s="19"/>
      <c r="B34" s="184"/>
      <c r="C34" s="127" t="s">
        <v>1</v>
      </c>
      <c r="D34" s="127"/>
      <c r="E34" s="159" t="s">
        <v>5</v>
      </c>
      <c r="F34" s="170" t="s">
        <v>117</v>
      </c>
      <c r="G34" s="198" t="s">
        <v>7</v>
      </c>
      <c r="H34" s="7">
        <v>1</v>
      </c>
      <c r="I34" s="7">
        <v>2</v>
      </c>
      <c r="J34" s="13">
        <v>3</v>
      </c>
      <c r="K34" s="7">
        <v>4</v>
      </c>
      <c r="L34" s="7">
        <v>5</v>
      </c>
      <c r="M34" s="31">
        <v>6</v>
      </c>
      <c r="N34" s="7">
        <v>7</v>
      </c>
      <c r="O34" s="7">
        <v>8</v>
      </c>
      <c r="P34" s="31">
        <v>9</v>
      </c>
      <c r="Q34" s="7">
        <v>10</v>
      </c>
      <c r="R34" s="58">
        <v>11</v>
      </c>
      <c r="S34" s="31">
        <v>12</v>
      </c>
      <c r="T34" s="174"/>
      <c r="U34" s="21"/>
    </row>
    <row r="35" spans="1:25" ht="18" customHeight="1">
      <c r="A35" s="19"/>
      <c r="B35" s="184"/>
      <c r="C35" s="127"/>
      <c r="D35" s="127"/>
      <c r="E35" s="159"/>
      <c r="F35" s="170"/>
      <c r="G35" s="198"/>
      <c r="H35" s="179">
        <v>43029</v>
      </c>
      <c r="I35" s="179"/>
      <c r="J35" s="179">
        <v>43057</v>
      </c>
      <c r="K35" s="179"/>
      <c r="L35" s="179">
        <v>43078</v>
      </c>
      <c r="M35" s="179"/>
      <c r="N35" s="179">
        <v>43106</v>
      </c>
      <c r="O35" s="179"/>
      <c r="P35" s="179"/>
      <c r="Q35" s="179"/>
      <c r="R35" s="179"/>
      <c r="S35" s="179"/>
      <c r="T35" s="174"/>
      <c r="U35" s="21"/>
    </row>
    <row r="36" spans="1:25" ht="24.95" customHeight="1">
      <c r="A36" s="19"/>
      <c r="B36" s="184"/>
      <c r="C36" s="61" t="s">
        <v>6</v>
      </c>
      <c r="D36" s="199">
        <v>1</v>
      </c>
      <c r="E36" s="81" t="s">
        <v>100</v>
      </c>
      <c r="F36" s="79">
        <f>G36</f>
        <v>115</v>
      </c>
      <c r="G36" s="100">
        <f>SUM(H36:O36)</f>
        <v>115</v>
      </c>
      <c r="H36" s="50"/>
      <c r="I36" s="50"/>
      <c r="J36" s="86">
        <v>20</v>
      </c>
      <c r="K36" s="86">
        <v>20</v>
      </c>
      <c r="L36" s="86">
        <v>20</v>
      </c>
      <c r="M36" s="86">
        <v>20</v>
      </c>
      <c r="N36" s="86">
        <v>20</v>
      </c>
      <c r="O36" s="50">
        <v>15</v>
      </c>
      <c r="P36" s="81"/>
      <c r="Q36" s="50"/>
      <c r="R36" s="50"/>
      <c r="S36" s="50"/>
      <c r="T36" s="174"/>
      <c r="U36" s="21"/>
    </row>
    <row r="37" spans="1:25" ht="24.95" customHeight="1">
      <c r="A37" s="19"/>
      <c r="B37" s="184"/>
      <c r="C37" s="61" t="s">
        <v>6</v>
      </c>
      <c r="D37" s="200"/>
      <c r="E37" s="81" t="s">
        <v>99</v>
      </c>
      <c r="F37" s="79">
        <f>G37</f>
        <v>115</v>
      </c>
      <c r="G37" s="100">
        <f>SUM(H37:O37)</f>
        <v>115</v>
      </c>
      <c r="H37" s="50"/>
      <c r="I37" s="50"/>
      <c r="J37" s="86">
        <v>20</v>
      </c>
      <c r="K37" s="86">
        <v>20</v>
      </c>
      <c r="L37" s="86">
        <v>20</v>
      </c>
      <c r="M37" s="86">
        <v>20</v>
      </c>
      <c r="N37" s="86">
        <v>20</v>
      </c>
      <c r="O37" s="50">
        <v>15</v>
      </c>
      <c r="P37" s="81"/>
      <c r="Q37" s="50"/>
      <c r="R37" s="50"/>
      <c r="S37" s="50"/>
      <c r="T37" s="174"/>
      <c r="U37" s="21"/>
    </row>
    <row r="38" spans="1:25" ht="24.95" customHeight="1">
      <c r="A38" s="19"/>
      <c r="B38" s="184"/>
      <c r="C38" s="61" t="s">
        <v>6</v>
      </c>
      <c r="D38" s="48">
        <v>3</v>
      </c>
      <c r="E38" s="81" t="s">
        <v>57</v>
      </c>
      <c r="F38" s="79">
        <f>G38-N38-K38</f>
        <v>110</v>
      </c>
      <c r="G38" s="100">
        <f>SUM(H38:O38)</f>
        <v>141</v>
      </c>
      <c r="H38" s="88">
        <v>16</v>
      </c>
      <c r="I38" s="86">
        <v>20</v>
      </c>
      <c r="J38" s="87">
        <v>18</v>
      </c>
      <c r="K38" s="99">
        <v>16</v>
      </c>
      <c r="L38" s="87">
        <v>18</v>
      </c>
      <c r="M38" s="87">
        <v>18</v>
      </c>
      <c r="N38" s="51">
        <v>15</v>
      </c>
      <c r="O38" s="86">
        <v>20</v>
      </c>
      <c r="P38" s="81"/>
      <c r="Q38" s="50"/>
      <c r="R38" s="50"/>
      <c r="S38" s="50"/>
      <c r="T38" s="174"/>
      <c r="U38" s="21"/>
    </row>
    <row r="39" spans="1:25" ht="24.95" customHeight="1">
      <c r="A39" s="19"/>
      <c r="B39" s="184"/>
      <c r="C39" s="61" t="s">
        <v>6</v>
      </c>
      <c r="D39" s="48">
        <v>4</v>
      </c>
      <c r="E39" s="81" t="s">
        <v>42</v>
      </c>
      <c r="F39" s="79">
        <f>G39-K39-N39</f>
        <v>108</v>
      </c>
      <c r="G39" s="100">
        <f>SUM(H39:O39)</f>
        <v>138</v>
      </c>
      <c r="H39" s="88">
        <v>16</v>
      </c>
      <c r="I39" s="87">
        <v>18</v>
      </c>
      <c r="J39" s="87">
        <v>18</v>
      </c>
      <c r="K39" s="51">
        <v>15</v>
      </c>
      <c r="L39" s="87">
        <v>18</v>
      </c>
      <c r="M39" s="87">
        <v>18</v>
      </c>
      <c r="N39" s="51">
        <v>15</v>
      </c>
      <c r="O39" s="86">
        <v>20</v>
      </c>
      <c r="P39" s="81"/>
      <c r="Q39" s="50"/>
      <c r="R39" s="50"/>
      <c r="S39" s="50"/>
      <c r="T39" s="174"/>
      <c r="U39" s="21"/>
    </row>
    <row r="40" spans="1:25" ht="24.95" customHeight="1">
      <c r="A40" s="19"/>
      <c r="B40" s="184"/>
      <c r="C40" s="16" t="s">
        <v>34</v>
      </c>
      <c r="D40" s="101">
        <v>5</v>
      </c>
      <c r="E40" s="81" t="s">
        <v>40</v>
      </c>
      <c r="F40" s="79">
        <f>G40-J40-L40</f>
        <v>98</v>
      </c>
      <c r="G40" s="100">
        <f>SUM(H40:O40)</f>
        <v>125</v>
      </c>
      <c r="H40" s="86">
        <v>20</v>
      </c>
      <c r="I40" s="88">
        <v>16</v>
      </c>
      <c r="J40" s="51">
        <v>14</v>
      </c>
      <c r="K40" s="88">
        <v>16</v>
      </c>
      <c r="L40" s="51">
        <v>13</v>
      </c>
      <c r="M40" s="50">
        <v>14</v>
      </c>
      <c r="N40" s="50">
        <v>16</v>
      </c>
      <c r="O40" s="50">
        <v>16</v>
      </c>
      <c r="P40" s="81"/>
      <c r="Q40" s="50"/>
      <c r="R40" s="50"/>
      <c r="S40" s="50"/>
      <c r="T40" s="174"/>
      <c r="U40" s="21"/>
    </row>
    <row r="41" spans="1:25" ht="24.95" customHeight="1">
      <c r="A41" s="19"/>
      <c r="B41" s="184"/>
      <c r="C41" s="16" t="s">
        <v>34</v>
      </c>
      <c r="D41" s="101">
        <v>6</v>
      </c>
      <c r="E41" s="81" t="s">
        <v>104</v>
      </c>
      <c r="F41" s="79">
        <f>G41</f>
        <v>97</v>
      </c>
      <c r="G41" s="100">
        <f>SUM(H41:O41)</f>
        <v>97</v>
      </c>
      <c r="H41" s="50"/>
      <c r="I41" s="50"/>
      <c r="J41" s="88">
        <v>16</v>
      </c>
      <c r="K41" s="50">
        <v>14</v>
      </c>
      <c r="L41" s="88">
        <v>16</v>
      </c>
      <c r="M41" s="88">
        <v>15</v>
      </c>
      <c r="N41" s="87">
        <v>18</v>
      </c>
      <c r="O41" s="87">
        <v>18</v>
      </c>
      <c r="P41" s="81"/>
      <c r="Q41" s="50"/>
      <c r="R41" s="50"/>
      <c r="S41" s="50"/>
      <c r="T41" s="174"/>
      <c r="U41" s="21"/>
    </row>
    <row r="42" spans="1:25" ht="24.95" customHeight="1">
      <c r="A42" s="19"/>
      <c r="B42" s="184"/>
      <c r="C42" s="63" t="s">
        <v>36</v>
      </c>
      <c r="D42" s="48">
        <v>7</v>
      </c>
      <c r="E42" s="81" t="s">
        <v>58</v>
      </c>
      <c r="F42" s="79">
        <f>G42-J42-M42</f>
        <v>96</v>
      </c>
      <c r="G42" s="100">
        <f>SUM(H42:O42)</f>
        <v>121</v>
      </c>
      <c r="H42" s="86">
        <v>20</v>
      </c>
      <c r="I42" s="88">
        <v>16</v>
      </c>
      <c r="J42" s="51">
        <v>13</v>
      </c>
      <c r="K42" s="87">
        <v>18</v>
      </c>
      <c r="L42" s="50">
        <v>14</v>
      </c>
      <c r="M42" s="51">
        <v>12</v>
      </c>
      <c r="N42" s="50">
        <v>14</v>
      </c>
      <c r="O42" s="50">
        <v>14</v>
      </c>
      <c r="P42" s="81"/>
      <c r="Q42" s="50"/>
      <c r="R42" s="50"/>
      <c r="S42" s="50"/>
      <c r="T42" s="174"/>
      <c r="U42" s="21"/>
    </row>
    <row r="43" spans="1:25" ht="24.95" customHeight="1">
      <c r="A43" s="19"/>
      <c r="B43" s="184"/>
      <c r="C43" s="61" t="s">
        <v>6</v>
      </c>
      <c r="D43" s="48">
        <v>8</v>
      </c>
      <c r="E43" s="81" t="s">
        <v>2</v>
      </c>
      <c r="F43" s="79">
        <f>G43-J43-L43</f>
        <v>71</v>
      </c>
      <c r="G43" s="100">
        <f>SUM(H43:O43)</f>
        <v>93</v>
      </c>
      <c r="H43" s="50">
        <v>13</v>
      </c>
      <c r="I43" s="50">
        <v>13</v>
      </c>
      <c r="J43" s="51">
        <v>11</v>
      </c>
      <c r="K43" s="50">
        <v>12</v>
      </c>
      <c r="L43" s="51">
        <v>11</v>
      </c>
      <c r="M43" s="50">
        <v>11</v>
      </c>
      <c r="N43" s="50">
        <v>11</v>
      </c>
      <c r="O43" s="50">
        <v>11</v>
      </c>
      <c r="P43" s="81"/>
      <c r="Q43" s="50"/>
      <c r="R43" s="50"/>
      <c r="S43" s="50"/>
      <c r="T43" s="174"/>
      <c r="U43" s="21"/>
    </row>
    <row r="44" spans="1:25" ht="24.95" customHeight="1">
      <c r="A44" s="19"/>
      <c r="B44" s="184"/>
      <c r="C44" s="62" t="s">
        <v>35</v>
      </c>
      <c r="D44" s="101">
        <v>9</v>
      </c>
      <c r="E44" s="81" t="s">
        <v>105</v>
      </c>
      <c r="F44" s="79">
        <f>G44</f>
        <v>66</v>
      </c>
      <c r="G44" s="100">
        <f>SUM(H44:O44)</f>
        <v>66</v>
      </c>
      <c r="H44" s="50"/>
      <c r="I44" s="50"/>
      <c r="J44" s="88">
        <v>16</v>
      </c>
      <c r="K44" s="50">
        <v>14</v>
      </c>
      <c r="L44" s="50"/>
      <c r="M44" s="50"/>
      <c r="N44" s="87">
        <v>18</v>
      </c>
      <c r="O44" s="87">
        <v>18</v>
      </c>
      <c r="P44" s="81"/>
      <c r="Q44" s="50"/>
      <c r="R44" s="50"/>
      <c r="S44" s="50"/>
      <c r="T44" s="174"/>
      <c r="U44" s="21"/>
    </row>
    <row r="45" spans="1:25" ht="24.95" customHeight="1">
      <c r="A45" s="19"/>
      <c r="B45" s="184"/>
      <c r="C45" s="63" t="s">
        <v>8</v>
      </c>
      <c r="D45" s="101">
        <v>10</v>
      </c>
      <c r="E45" s="81" t="s">
        <v>109</v>
      </c>
      <c r="F45" s="79">
        <f>G45</f>
        <v>66</v>
      </c>
      <c r="G45" s="100">
        <f>SUM(H45:O45)</f>
        <v>66</v>
      </c>
      <c r="H45" s="50"/>
      <c r="I45" s="50"/>
      <c r="J45" s="50">
        <v>12</v>
      </c>
      <c r="K45" s="50">
        <v>11</v>
      </c>
      <c r="L45" s="50">
        <v>12</v>
      </c>
      <c r="M45" s="50">
        <v>13</v>
      </c>
      <c r="N45" s="50">
        <v>9</v>
      </c>
      <c r="O45" s="50">
        <v>9</v>
      </c>
      <c r="P45" s="81"/>
      <c r="Q45" s="50"/>
      <c r="R45" s="50"/>
      <c r="S45" s="50"/>
      <c r="T45" s="174"/>
      <c r="U45" s="21"/>
    </row>
    <row r="46" spans="1:25" ht="24.95" customHeight="1">
      <c r="A46" s="19"/>
      <c r="B46" s="184"/>
      <c r="C46" s="63" t="s">
        <v>8</v>
      </c>
      <c r="D46" s="101">
        <v>11</v>
      </c>
      <c r="E46" s="81" t="s">
        <v>111</v>
      </c>
      <c r="F46" s="79">
        <f>G46</f>
        <v>65</v>
      </c>
      <c r="G46" s="100">
        <f>SUM(H46:O46)</f>
        <v>65</v>
      </c>
      <c r="H46" s="50"/>
      <c r="I46" s="50"/>
      <c r="J46" s="50">
        <v>11</v>
      </c>
      <c r="K46" s="50">
        <v>10</v>
      </c>
      <c r="L46" s="50">
        <v>10</v>
      </c>
      <c r="M46" s="50">
        <v>10</v>
      </c>
      <c r="N46" s="50">
        <v>12</v>
      </c>
      <c r="O46" s="50">
        <v>12</v>
      </c>
      <c r="P46" s="81"/>
      <c r="Q46" s="50"/>
      <c r="R46" s="50"/>
      <c r="S46" s="50"/>
      <c r="T46" s="174"/>
      <c r="U46" s="21"/>
    </row>
    <row r="47" spans="1:25" ht="24.95" customHeight="1">
      <c r="A47" s="19"/>
      <c r="B47" s="184"/>
      <c r="C47" s="63" t="s">
        <v>8</v>
      </c>
      <c r="D47" s="101">
        <v>12</v>
      </c>
      <c r="E47" s="81" t="s">
        <v>43</v>
      </c>
      <c r="F47" s="79">
        <f>G47</f>
        <v>60</v>
      </c>
      <c r="G47" s="100">
        <f>SUM(H47:O47)</f>
        <v>60</v>
      </c>
      <c r="H47" s="87">
        <v>18</v>
      </c>
      <c r="I47" s="86">
        <v>20</v>
      </c>
      <c r="J47" s="50"/>
      <c r="K47" s="50"/>
      <c r="L47" s="50"/>
      <c r="M47" s="50"/>
      <c r="N47" s="50">
        <v>9</v>
      </c>
      <c r="O47" s="50">
        <v>13</v>
      </c>
      <c r="P47" s="81"/>
      <c r="Q47" s="50"/>
      <c r="R47" s="50"/>
      <c r="S47" s="50"/>
      <c r="T47" s="174"/>
      <c r="U47" s="21"/>
    </row>
    <row r="48" spans="1:25" ht="24.95" customHeight="1">
      <c r="A48" s="19"/>
      <c r="B48" s="184"/>
      <c r="C48" s="61" t="s">
        <v>6</v>
      </c>
      <c r="D48" s="101">
        <v>13</v>
      </c>
      <c r="E48" s="81" t="s">
        <v>52</v>
      </c>
      <c r="F48" s="79">
        <f>G48</f>
        <v>41</v>
      </c>
      <c r="G48" s="100">
        <f>SUM(H48:O48)</f>
        <v>41</v>
      </c>
      <c r="H48" s="50">
        <v>14</v>
      </c>
      <c r="I48" s="50">
        <v>14</v>
      </c>
      <c r="J48" s="50"/>
      <c r="K48" s="50"/>
      <c r="L48" s="50"/>
      <c r="M48" s="50"/>
      <c r="N48" s="50">
        <v>13</v>
      </c>
      <c r="O48" s="50"/>
      <c r="P48" s="81"/>
      <c r="Q48" s="50"/>
      <c r="R48" s="50"/>
      <c r="S48" s="50"/>
      <c r="T48" s="174"/>
      <c r="U48" s="21"/>
    </row>
    <row r="49" spans="1:21" ht="24.95" customHeight="1">
      <c r="A49" s="19"/>
      <c r="B49" s="184"/>
      <c r="C49" s="61" t="s">
        <v>6</v>
      </c>
      <c r="D49" s="101">
        <v>14</v>
      </c>
      <c r="E49" s="81" t="s">
        <v>108</v>
      </c>
      <c r="F49" s="79">
        <f>G49</f>
        <v>25</v>
      </c>
      <c r="G49" s="100">
        <f>SUM(H49:O49)</f>
        <v>25</v>
      </c>
      <c r="H49" s="50">
        <v>12</v>
      </c>
      <c r="I49" s="50">
        <v>13</v>
      </c>
      <c r="J49" s="50"/>
      <c r="K49" s="50"/>
      <c r="L49" s="50"/>
      <c r="M49" s="50"/>
      <c r="N49" s="50"/>
      <c r="O49" s="50"/>
      <c r="P49" s="81"/>
      <c r="Q49" s="50"/>
      <c r="R49" s="50"/>
      <c r="S49" s="50"/>
      <c r="T49" s="174"/>
      <c r="U49" s="21"/>
    </row>
    <row r="50" spans="1:21" ht="24.95" customHeight="1">
      <c r="A50" s="19"/>
      <c r="B50" s="184"/>
      <c r="C50" s="61" t="s">
        <v>6</v>
      </c>
      <c r="D50" s="101">
        <v>15</v>
      </c>
      <c r="E50" s="81" t="s">
        <v>110</v>
      </c>
      <c r="F50" s="79">
        <f>G50</f>
        <v>23</v>
      </c>
      <c r="G50" s="100">
        <f>SUM(H50:O50)</f>
        <v>23</v>
      </c>
      <c r="H50" s="50"/>
      <c r="I50" s="50"/>
      <c r="J50" s="50">
        <v>12</v>
      </c>
      <c r="K50" s="50">
        <v>11</v>
      </c>
      <c r="L50" s="50"/>
      <c r="M50" s="50"/>
      <c r="N50" s="50"/>
      <c r="O50" s="50"/>
      <c r="P50" s="81"/>
      <c r="Q50" s="50"/>
      <c r="R50" s="50"/>
      <c r="S50" s="50"/>
      <c r="T50" s="174"/>
      <c r="U50" s="21"/>
    </row>
    <row r="51" spans="1:21" ht="24.95" customHeight="1">
      <c r="A51" s="19"/>
      <c r="B51" s="184"/>
      <c r="C51" s="14"/>
      <c r="D51" s="14"/>
      <c r="E51" s="14"/>
      <c r="F51" s="15" t="s">
        <v>6</v>
      </c>
      <c r="G51" s="16" t="s">
        <v>34</v>
      </c>
      <c r="H51" s="16" t="s">
        <v>9</v>
      </c>
      <c r="I51" s="16" t="s">
        <v>35</v>
      </c>
      <c r="J51" s="16" t="s">
        <v>48</v>
      </c>
      <c r="K51" s="16" t="s">
        <v>118</v>
      </c>
      <c r="L51" s="17" t="s">
        <v>149</v>
      </c>
      <c r="M51" s="17" t="s">
        <v>45</v>
      </c>
      <c r="N51" s="17" t="s">
        <v>37</v>
      </c>
      <c r="O51" s="17" t="s">
        <v>36</v>
      </c>
      <c r="P51" s="17" t="s">
        <v>8</v>
      </c>
      <c r="Q51" s="18" t="s">
        <v>10</v>
      </c>
      <c r="R51" s="14"/>
      <c r="S51" s="19"/>
      <c r="T51" s="19"/>
      <c r="U51" s="19"/>
    </row>
    <row r="52" spans="1:21" ht="12.75">
      <c r="A52" s="19"/>
      <c r="B52" s="19"/>
      <c r="C52" s="19"/>
      <c r="D52" s="19"/>
      <c r="E52" s="19"/>
      <c r="F52" s="19"/>
      <c r="G52" s="19"/>
      <c r="H52" s="19"/>
      <c r="I52" s="19"/>
      <c r="J52" s="19"/>
      <c r="K52" s="19"/>
      <c r="L52" s="19"/>
      <c r="M52" s="19"/>
      <c r="N52" s="19"/>
      <c r="O52" s="19"/>
      <c r="P52" s="19"/>
      <c r="Q52" s="19"/>
      <c r="R52" s="19"/>
      <c r="S52" s="19"/>
      <c r="T52" s="19"/>
      <c r="U52" s="19"/>
    </row>
    <row r="53" spans="1:21" ht="12.75">
      <c r="A53" s="67"/>
      <c r="B53" s="44"/>
      <c r="C53" s="67"/>
      <c r="D53" s="44"/>
      <c r="E53" s="67"/>
      <c r="F53" s="44"/>
      <c r="G53" s="67"/>
      <c r="H53" s="44"/>
      <c r="I53" s="67"/>
      <c r="J53" s="44"/>
      <c r="K53" s="67"/>
      <c r="L53" s="44"/>
      <c r="M53" s="67"/>
      <c r="N53" s="44"/>
      <c r="O53" s="67"/>
      <c r="P53" s="44"/>
      <c r="Q53" s="67"/>
      <c r="R53" s="44"/>
      <c r="S53" s="67"/>
      <c r="T53" s="44"/>
      <c r="U53" s="67"/>
    </row>
    <row r="54" spans="1:21" ht="12.75">
      <c r="A54" s="19"/>
      <c r="B54" s="19"/>
      <c r="C54" s="19"/>
      <c r="D54" s="19"/>
      <c r="E54" s="19"/>
      <c r="F54" s="19"/>
      <c r="G54" s="19"/>
      <c r="H54" s="19"/>
      <c r="I54" s="19"/>
      <c r="J54" s="19"/>
      <c r="K54" s="19"/>
      <c r="L54" s="19"/>
      <c r="M54" s="19"/>
      <c r="N54" s="19"/>
      <c r="O54" s="19"/>
      <c r="P54" s="19"/>
      <c r="Q54" s="19"/>
      <c r="R54" s="19"/>
      <c r="S54" s="19"/>
      <c r="T54" s="19"/>
      <c r="U54" s="19"/>
    </row>
    <row r="55" spans="1:21" ht="19.5">
      <c r="A55" s="19"/>
      <c r="B55" s="158">
        <v>43106</v>
      </c>
      <c r="C55" s="133" t="s">
        <v>49</v>
      </c>
      <c r="D55" s="134" t="s">
        <v>141</v>
      </c>
      <c r="E55" s="134"/>
      <c r="F55" s="134"/>
      <c r="G55" s="134"/>
      <c r="H55" s="134"/>
      <c r="I55" s="134"/>
      <c r="J55" s="134"/>
      <c r="K55" s="134"/>
      <c r="L55" s="134"/>
      <c r="M55" s="134"/>
      <c r="N55" s="134"/>
      <c r="O55" s="134"/>
      <c r="P55" s="21"/>
      <c r="Q55" s="21"/>
      <c r="R55" s="21"/>
      <c r="S55" s="21"/>
      <c r="T55" s="21"/>
      <c r="U55" s="6"/>
    </row>
    <row r="56" spans="1:21" ht="20.100000000000001" customHeight="1">
      <c r="A56" s="19"/>
      <c r="B56" s="158"/>
      <c r="C56" s="133"/>
      <c r="D56" s="127" t="s">
        <v>1</v>
      </c>
      <c r="E56" s="128" t="s">
        <v>15</v>
      </c>
      <c r="F56" s="128" t="s">
        <v>21</v>
      </c>
      <c r="G56" s="128"/>
      <c r="H56" s="128" t="s">
        <v>5</v>
      </c>
      <c r="I56" s="128"/>
      <c r="J56" s="159" t="s">
        <v>0</v>
      </c>
      <c r="K56" s="159"/>
      <c r="L56" s="160" t="s">
        <v>11</v>
      </c>
      <c r="M56" s="160"/>
      <c r="N56" s="161" t="s">
        <v>33</v>
      </c>
      <c r="O56" s="162" t="s">
        <v>3</v>
      </c>
      <c r="P56" s="21"/>
      <c r="Q56" s="155"/>
      <c r="R56" s="155"/>
      <c r="S56" s="155"/>
      <c r="T56" s="155"/>
      <c r="U56" s="6"/>
    </row>
    <row r="57" spans="1:21" ht="20.100000000000001" customHeight="1">
      <c r="A57" s="19"/>
      <c r="B57" s="158"/>
      <c r="C57" s="133"/>
      <c r="D57" s="127"/>
      <c r="E57" s="128"/>
      <c r="F57" s="128"/>
      <c r="G57" s="128"/>
      <c r="H57" s="128"/>
      <c r="I57" s="128"/>
      <c r="J57" s="159"/>
      <c r="K57" s="159"/>
      <c r="L57" s="160"/>
      <c r="M57" s="160"/>
      <c r="N57" s="161"/>
      <c r="O57" s="162"/>
      <c r="P57" s="21"/>
      <c r="Q57" s="155"/>
      <c r="R57" s="155"/>
      <c r="S57" s="155"/>
      <c r="T57" s="155"/>
      <c r="U57" s="6"/>
    </row>
    <row r="58" spans="1:21" ht="18" customHeight="1">
      <c r="A58" s="19"/>
      <c r="B58" s="158"/>
      <c r="C58" s="133"/>
      <c r="D58" s="126">
        <v>1</v>
      </c>
      <c r="E58" s="1" t="s">
        <v>96</v>
      </c>
      <c r="F58" s="156" t="s">
        <v>123</v>
      </c>
      <c r="G58" s="157"/>
      <c r="H58" s="156" t="s">
        <v>104</v>
      </c>
      <c r="I58" s="157"/>
      <c r="J58" s="156" t="s">
        <v>124</v>
      </c>
      <c r="K58" s="157"/>
      <c r="L58" s="156" t="s">
        <v>84</v>
      </c>
      <c r="M58" s="157"/>
      <c r="N58" s="46" t="s">
        <v>25</v>
      </c>
      <c r="O58" s="77">
        <v>6.5629999999999997</v>
      </c>
      <c r="P58" s="21"/>
      <c r="Q58" s="155"/>
      <c r="R58" s="155"/>
      <c r="S58" s="155"/>
      <c r="T58" s="155"/>
      <c r="U58" s="6"/>
    </row>
    <row r="59" spans="1:21" ht="18" customHeight="1">
      <c r="A59" s="19"/>
      <c r="B59" s="158"/>
      <c r="C59" s="133"/>
      <c r="D59" s="126">
        <v>2</v>
      </c>
      <c r="E59" s="1" t="s">
        <v>74</v>
      </c>
      <c r="F59" s="156" t="s">
        <v>104</v>
      </c>
      <c r="G59" s="157"/>
      <c r="H59" s="156" t="s">
        <v>40</v>
      </c>
      <c r="I59" s="157"/>
      <c r="J59" s="156" t="s">
        <v>80</v>
      </c>
      <c r="K59" s="157"/>
      <c r="L59" s="156" t="s">
        <v>84</v>
      </c>
      <c r="M59" s="157"/>
      <c r="N59" s="46" t="s">
        <v>25</v>
      </c>
      <c r="O59" s="77">
        <v>6.6070000000000002</v>
      </c>
      <c r="P59" s="21"/>
      <c r="Q59" s="155"/>
      <c r="R59" s="155"/>
      <c r="S59" s="155"/>
      <c r="T59" s="155"/>
      <c r="U59" s="6"/>
    </row>
    <row r="60" spans="1:21" ht="18" customHeight="1">
      <c r="A60" s="19"/>
      <c r="B60" s="158"/>
      <c r="C60" s="133"/>
      <c r="D60" s="126">
        <v>3</v>
      </c>
      <c r="E60" s="1" t="s">
        <v>95</v>
      </c>
      <c r="F60" s="156" t="s">
        <v>100</v>
      </c>
      <c r="G60" s="157"/>
      <c r="H60" s="156" t="s">
        <v>99</v>
      </c>
      <c r="I60" s="157"/>
      <c r="J60" s="156" t="s">
        <v>80</v>
      </c>
      <c r="K60" s="157"/>
      <c r="L60" s="156" t="s">
        <v>44</v>
      </c>
      <c r="M60" s="157"/>
      <c r="N60" s="46" t="s">
        <v>25</v>
      </c>
      <c r="O60" s="77">
        <v>6.6420000000000003</v>
      </c>
      <c r="P60" s="21"/>
      <c r="Q60" s="155"/>
      <c r="R60" s="155"/>
      <c r="S60" s="155"/>
      <c r="T60" s="155"/>
      <c r="U60" s="6"/>
    </row>
    <row r="61" spans="1:21" ht="18" customHeight="1">
      <c r="A61" s="19"/>
      <c r="B61" s="158"/>
      <c r="C61" s="133"/>
      <c r="D61" s="126">
        <v>4</v>
      </c>
      <c r="E61" s="1" t="s">
        <v>56</v>
      </c>
      <c r="F61" s="156" t="s">
        <v>57</v>
      </c>
      <c r="G61" s="157"/>
      <c r="H61" s="156" t="s">
        <v>43</v>
      </c>
      <c r="I61" s="157"/>
      <c r="J61" s="156" t="s">
        <v>79</v>
      </c>
      <c r="K61" s="157"/>
      <c r="L61" s="156" t="s">
        <v>84</v>
      </c>
      <c r="M61" s="157"/>
      <c r="N61" s="46" t="s">
        <v>25</v>
      </c>
      <c r="O61" s="77">
        <v>6.7</v>
      </c>
      <c r="P61" s="21"/>
      <c r="Q61" s="155"/>
      <c r="R61" s="155"/>
      <c r="S61" s="155"/>
      <c r="T61" s="155"/>
      <c r="U61" s="6"/>
    </row>
    <row r="62" spans="1:21" ht="18" customHeight="1">
      <c r="A62" s="19"/>
      <c r="B62" s="158"/>
      <c r="C62" s="133"/>
      <c r="D62" s="126">
        <v>5</v>
      </c>
      <c r="E62" s="1" t="s">
        <v>75</v>
      </c>
      <c r="F62" s="156" t="s">
        <v>42</v>
      </c>
      <c r="G62" s="157"/>
      <c r="H62" s="156" t="s">
        <v>57</v>
      </c>
      <c r="I62" s="157"/>
      <c r="J62" s="156" t="s">
        <v>79</v>
      </c>
      <c r="K62" s="157"/>
      <c r="L62" s="156" t="s">
        <v>83</v>
      </c>
      <c r="M62" s="157"/>
      <c r="N62" s="46" t="s">
        <v>25</v>
      </c>
      <c r="O62" s="77">
        <v>6.7370000000000001</v>
      </c>
      <c r="P62" s="21"/>
      <c r="Q62" s="155"/>
      <c r="R62" s="155"/>
      <c r="S62" s="155"/>
      <c r="T62" s="155"/>
      <c r="U62" s="6"/>
    </row>
    <row r="63" spans="1:21" ht="18" customHeight="1">
      <c r="A63" s="19"/>
      <c r="B63" s="158"/>
      <c r="C63" s="133"/>
      <c r="D63" s="126">
        <v>6</v>
      </c>
      <c r="E63" s="1" t="s">
        <v>76</v>
      </c>
      <c r="F63" s="156" t="s">
        <v>99</v>
      </c>
      <c r="G63" s="157"/>
      <c r="H63" s="156" t="s">
        <v>98</v>
      </c>
      <c r="I63" s="157"/>
      <c r="J63" s="156" t="s">
        <v>79</v>
      </c>
      <c r="K63" s="157"/>
      <c r="L63" s="156" t="s">
        <v>84</v>
      </c>
      <c r="M63" s="157"/>
      <c r="N63" s="46" t="s">
        <v>16</v>
      </c>
      <c r="O63" s="77">
        <v>6.7880000000000003</v>
      </c>
      <c r="P63" s="21"/>
      <c r="Q63" s="155"/>
      <c r="R63" s="155"/>
      <c r="S63" s="155"/>
      <c r="T63" s="155"/>
      <c r="U63" s="6"/>
    </row>
    <row r="64" spans="1:21" ht="18" customHeight="1">
      <c r="A64" s="19"/>
      <c r="B64" s="158"/>
      <c r="C64" s="133"/>
      <c r="D64" s="126">
        <v>7</v>
      </c>
      <c r="E64" s="1" t="s">
        <v>73</v>
      </c>
      <c r="F64" s="156" t="s">
        <v>40</v>
      </c>
      <c r="G64" s="157"/>
      <c r="H64" s="156" t="s">
        <v>58</v>
      </c>
      <c r="I64" s="157"/>
      <c r="J64" s="156" t="s">
        <v>79</v>
      </c>
      <c r="K64" s="157"/>
      <c r="L64" s="156" t="s">
        <v>84</v>
      </c>
      <c r="M64" s="157"/>
      <c r="N64" s="46" t="s">
        <v>25</v>
      </c>
      <c r="O64" s="78">
        <v>6.8330000000000002</v>
      </c>
      <c r="P64" s="21"/>
      <c r="Q64" s="155"/>
      <c r="R64" s="155"/>
      <c r="S64" s="155"/>
      <c r="T64" s="155"/>
      <c r="U64" s="6"/>
    </row>
    <row r="65" spans="1:22" ht="18" customHeight="1">
      <c r="A65" s="19"/>
      <c r="B65" s="158"/>
      <c r="C65" s="133"/>
      <c r="D65" s="126">
        <v>8</v>
      </c>
      <c r="E65" s="1" t="s">
        <v>66</v>
      </c>
      <c r="F65" s="156" t="s">
        <v>2</v>
      </c>
      <c r="G65" s="157"/>
      <c r="H65" s="156" t="s">
        <v>100</v>
      </c>
      <c r="I65" s="157"/>
      <c r="J65" s="156" t="s">
        <v>82</v>
      </c>
      <c r="K65" s="157"/>
      <c r="L65" s="156" t="s">
        <v>101</v>
      </c>
      <c r="M65" s="157"/>
      <c r="N65" s="46" t="s">
        <v>25</v>
      </c>
      <c r="O65" s="78">
        <v>6.9050000000000002</v>
      </c>
      <c r="P65" s="21"/>
      <c r="Q65" s="155"/>
      <c r="R65" s="155"/>
      <c r="S65" s="155"/>
      <c r="T65" s="155"/>
      <c r="U65" s="6"/>
    </row>
    <row r="66" spans="1:22" ht="18" customHeight="1">
      <c r="A66" s="19"/>
      <c r="B66" s="158"/>
      <c r="C66" s="133"/>
      <c r="D66" s="126">
        <v>9</v>
      </c>
      <c r="E66" s="1" t="s">
        <v>97</v>
      </c>
      <c r="F66" s="156" t="s">
        <v>43</v>
      </c>
      <c r="G66" s="157"/>
      <c r="H66" s="156" t="s">
        <v>102</v>
      </c>
      <c r="I66" s="157"/>
      <c r="J66" s="156" t="s">
        <v>79</v>
      </c>
      <c r="K66" s="157"/>
      <c r="L66" s="156" t="s">
        <v>84</v>
      </c>
      <c r="M66" s="157"/>
      <c r="N66" s="46" t="s">
        <v>16</v>
      </c>
      <c r="O66" s="39">
        <v>7.0170000000000003</v>
      </c>
      <c r="P66" s="21"/>
      <c r="Q66" s="155"/>
      <c r="R66" s="155"/>
      <c r="S66" s="155"/>
      <c r="T66" s="155"/>
      <c r="U66" s="6"/>
    </row>
    <row r="67" spans="1:22" ht="18" customHeight="1">
      <c r="A67" s="19"/>
      <c r="B67" s="158"/>
      <c r="C67" s="133"/>
      <c r="D67" s="126">
        <v>10</v>
      </c>
      <c r="E67" s="1" t="s">
        <v>65</v>
      </c>
      <c r="F67" s="156" t="s">
        <v>98</v>
      </c>
      <c r="G67" s="157"/>
      <c r="H67" s="156" t="s">
        <v>2</v>
      </c>
      <c r="I67" s="157"/>
      <c r="J67" s="156" t="s">
        <v>116</v>
      </c>
      <c r="K67" s="157"/>
      <c r="L67" s="156" t="s">
        <v>84</v>
      </c>
      <c r="M67" s="157"/>
      <c r="N67" s="46" t="s">
        <v>16</v>
      </c>
      <c r="O67" s="39">
        <v>7.1319999999999997</v>
      </c>
      <c r="P67" s="21"/>
      <c r="Q67" s="155"/>
      <c r="R67" s="155"/>
      <c r="S67" s="155"/>
      <c r="T67" s="155"/>
      <c r="U67" s="6"/>
    </row>
    <row r="68" spans="1:22" ht="18" customHeight="1">
      <c r="A68" s="19"/>
      <c r="B68" s="158"/>
      <c r="C68" s="133"/>
      <c r="D68" s="6"/>
      <c r="E68" s="6"/>
      <c r="F68" s="6"/>
      <c r="G68" s="6"/>
      <c r="H68" s="6"/>
      <c r="I68" s="6"/>
      <c r="J68" s="6"/>
      <c r="K68" s="6"/>
      <c r="L68" s="6"/>
      <c r="M68" s="6"/>
      <c r="N68" s="6"/>
      <c r="O68" s="6"/>
      <c r="P68" s="6"/>
      <c r="Q68" s="6"/>
      <c r="R68" s="6"/>
      <c r="S68" s="6"/>
      <c r="T68" s="6"/>
      <c r="U68" s="6"/>
    </row>
    <row r="69" spans="1:22" ht="18" customHeight="1">
      <c r="A69" s="19"/>
      <c r="B69" s="158"/>
      <c r="C69" s="133"/>
      <c r="D69" s="134" t="s">
        <v>24</v>
      </c>
      <c r="E69" s="134"/>
      <c r="F69" s="134"/>
      <c r="G69" s="134"/>
      <c r="H69" s="134"/>
      <c r="I69" s="134"/>
      <c r="J69" s="134"/>
      <c r="K69" s="134"/>
      <c r="L69" s="134"/>
      <c r="M69" s="134"/>
      <c r="N69" s="134"/>
      <c r="O69" s="134"/>
      <c r="P69" s="134"/>
      <c r="Q69" s="134"/>
      <c r="R69" s="134"/>
      <c r="S69" s="134"/>
      <c r="T69" s="6"/>
      <c r="U69" s="19"/>
    </row>
    <row r="70" spans="1:22" ht="18" customHeight="1">
      <c r="A70" s="19"/>
      <c r="B70" s="158"/>
      <c r="C70" s="133"/>
      <c r="D70" s="127" t="s">
        <v>1</v>
      </c>
      <c r="E70" s="128" t="s">
        <v>15</v>
      </c>
      <c r="F70" s="153" t="s">
        <v>59</v>
      </c>
      <c r="G70" s="130" t="s">
        <v>20</v>
      </c>
      <c r="H70" s="131" t="s">
        <v>17</v>
      </c>
      <c r="I70" s="131"/>
      <c r="J70" s="131"/>
      <c r="K70" s="131"/>
      <c r="L70" s="131"/>
      <c r="M70" s="131"/>
      <c r="N70" s="131" t="s">
        <v>18</v>
      </c>
      <c r="O70" s="131"/>
      <c r="P70" s="131"/>
      <c r="Q70" s="131"/>
      <c r="R70" s="131"/>
      <c r="S70" s="131"/>
      <c r="T70" s="6"/>
      <c r="U70" s="19"/>
    </row>
    <row r="71" spans="1:22" ht="18" customHeight="1">
      <c r="A71" s="19"/>
      <c r="B71" s="158"/>
      <c r="C71" s="133"/>
      <c r="D71" s="127"/>
      <c r="E71" s="128"/>
      <c r="F71" s="154"/>
      <c r="G71" s="130"/>
      <c r="H71" s="45" t="s">
        <v>19</v>
      </c>
      <c r="I71" s="28">
        <v>1</v>
      </c>
      <c r="J71" s="25">
        <v>2</v>
      </c>
      <c r="K71" s="26">
        <v>3</v>
      </c>
      <c r="L71" s="27">
        <v>4</v>
      </c>
      <c r="M71" s="33">
        <v>5</v>
      </c>
      <c r="N71" s="45" t="s">
        <v>19</v>
      </c>
      <c r="O71" s="28">
        <v>1</v>
      </c>
      <c r="P71" s="25">
        <v>2</v>
      </c>
      <c r="Q71" s="26">
        <v>3</v>
      </c>
      <c r="R71" s="27">
        <v>4</v>
      </c>
      <c r="S71" s="33">
        <v>5</v>
      </c>
      <c r="T71" s="6"/>
      <c r="U71" s="19"/>
    </row>
    <row r="72" spans="1:22" ht="18" customHeight="1">
      <c r="A72" s="19"/>
      <c r="B72" s="158"/>
      <c r="C72" s="133"/>
      <c r="D72" s="103">
        <v>1</v>
      </c>
      <c r="E72" s="1" t="s">
        <v>75</v>
      </c>
      <c r="F72" s="49">
        <v>20</v>
      </c>
      <c r="G72" s="90">
        <f>H72+N72</f>
        <v>515.13</v>
      </c>
      <c r="H72" s="51">
        <f>SUM(I72:M72)</f>
        <v>255.5</v>
      </c>
      <c r="I72" s="74">
        <v>51</v>
      </c>
      <c r="J72" s="73">
        <v>52</v>
      </c>
      <c r="K72" s="73">
        <v>52</v>
      </c>
      <c r="L72" s="74">
        <v>50.5</v>
      </c>
      <c r="M72" s="75">
        <v>50</v>
      </c>
      <c r="N72" s="41">
        <f>SUM(O72:S72)</f>
        <v>259.63</v>
      </c>
      <c r="O72" s="74">
        <v>51</v>
      </c>
      <c r="P72" s="72">
        <v>53</v>
      </c>
      <c r="Q72" s="72">
        <v>53</v>
      </c>
      <c r="R72" s="72">
        <v>53</v>
      </c>
      <c r="S72" s="75">
        <v>49.63</v>
      </c>
      <c r="T72" s="6"/>
      <c r="U72" s="19"/>
      <c r="V72" s="89" t="s">
        <v>143</v>
      </c>
    </row>
    <row r="73" spans="1:22" ht="18" customHeight="1">
      <c r="A73" s="19"/>
      <c r="B73" s="158"/>
      <c r="C73" s="133"/>
      <c r="D73" s="103">
        <v>2</v>
      </c>
      <c r="E73" s="1" t="s">
        <v>96</v>
      </c>
      <c r="F73" s="49">
        <v>18</v>
      </c>
      <c r="G73" s="90">
        <f>H73+N73</f>
        <v>514.9</v>
      </c>
      <c r="H73" s="119">
        <f>SUM(I73:M73)</f>
        <v>259</v>
      </c>
      <c r="I73" s="73">
        <v>52</v>
      </c>
      <c r="J73" s="73">
        <v>52</v>
      </c>
      <c r="K73" s="72">
        <v>53</v>
      </c>
      <c r="L73" s="73">
        <v>52</v>
      </c>
      <c r="M73" s="75">
        <v>50</v>
      </c>
      <c r="N73" s="40">
        <f>SUM(O73:S73)</f>
        <v>255.9</v>
      </c>
      <c r="O73" s="74">
        <v>50.9</v>
      </c>
      <c r="P73" s="72">
        <v>53</v>
      </c>
      <c r="Q73" s="75">
        <v>50</v>
      </c>
      <c r="R73" s="74">
        <v>51</v>
      </c>
      <c r="S73" s="74">
        <v>51</v>
      </c>
      <c r="T73" s="6"/>
      <c r="U73" s="19"/>
      <c r="V73" s="89"/>
    </row>
    <row r="74" spans="1:22" ht="18" customHeight="1">
      <c r="A74" s="19"/>
      <c r="B74" s="158"/>
      <c r="C74" s="133"/>
      <c r="D74" s="103">
        <v>3</v>
      </c>
      <c r="E74" s="1" t="s">
        <v>74</v>
      </c>
      <c r="F74" s="49">
        <v>16</v>
      </c>
      <c r="G74" s="90">
        <f>H74+N74</f>
        <v>513.81999999999994</v>
      </c>
      <c r="H74" s="121">
        <f>SUM(I74:M74)</f>
        <v>258</v>
      </c>
      <c r="I74" s="73">
        <v>52</v>
      </c>
      <c r="J74" s="73">
        <v>52</v>
      </c>
      <c r="K74" s="72">
        <v>53</v>
      </c>
      <c r="L74" s="74">
        <v>51</v>
      </c>
      <c r="M74" s="75">
        <v>50</v>
      </c>
      <c r="N74" s="71">
        <f>SUM(O74:S74)</f>
        <v>255.82</v>
      </c>
      <c r="O74" s="74">
        <v>51</v>
      </c>
      <c r="P74" s="73">
        <v>52</v>
      </c>
      <c r="Q74" s="72">
        <v>52.82</v>
      </c>
      <c r="R74" s="73">
        <v>52</v>
      </c>
      <c r="S74" s="94">
        <v>48</v>
      </c>
      <c r="T74" s="6"/>
      <c r="U74" s="19"/>
      <c r="V74" s="89" t="s">
        <v>96</v>
      </c>
    </row>
    <row r="75" spans="1:22" ht="18" customHeight="1">
      <c r="A75" s="19"/>
      <c r="B75" s="158"/>
      <c r="C75" s="133"/>
      <c r="D75" s="103">
        <v>4</v>
      </c>
      <c r="E75" s="1" t="s">
        <v>95</v>
      </c>
      <c r="F75" s="49">
        <v>15</v>
      </c>
      <c r="G75" s="90">
        <f>H75+N75</f>
        <v>511.85</v>
      </c>
      <c r="H75" s="51">
        <f>SUM(I75:M75)</f>
        <v>255</v>
      </c>
      <c r="I75" s="74">
        <v>51</v>
      </c>
      <c r="J75" s="74">
        <v>51</v>
      </c>
      <c r="K75" s="73">
        <v>52</v>
      </c>
      <c r="L75" s="74">
        <v>51</v>
      </c>
      <c r="M75" s="75">
        <v>50</v>
      </c>
      <c r="N75" s="42">
        <f>SUM(O75:S75)</f>
        <v>256.85000000000002</v>
      </c>
      <c r="O75" s="74">
        <v>51</v>
      </c>
      <c r="P75" s="72">
        <v>52.85</v>
      </c>
      <c r="Q75" s="73">
        <v>52</v>
      </c>
      <c r="R75" s="73">
        <v>52</v>
      </c>
      <c r="S75" s="76">
        <v>49</v>
      </c>
      <c r="T75" s="6"/>
      <c r="U75" s="19"/>
      <c r="V75" s="89"/>
    </row>
    <row r="76" spans="1:22" ht="18" customHeight="1">
      <c r="A76" s="19"/>
      <c r="B76" s="158"/>
      <c r="C76" s="133"/>
      <c r="D76" s="103">
        <v>5</v>
      </c>
      <c r="E76" s="1" t="s">
        <v>73</v>
      </c>
      <c r="F76" s="49">
        <v>14</v>
      </c>
      <c r="G76" s="90">
        <f>H76+N76</f>
        <v>503.28999999999996</v>
      </c>
      <c r="H76" s="50">
        <f>SUM(I76:M76)</f>
        <v>249</v>
      </c>
      <c r="I76" s="76">
        <v>49</v>
      </c>
      <c r="J76" s="74">
        <v>51</v>
      </c>
      <c r="K76" s="75">
        <v>50</v>
      </c>
      <c r="L76" s="75">
        <v>50</v>
      </c>
      <c r="M76" s="76">
        <v>49</v>
      </c>
      <c r="N76" s="71">
        <f>SUM(O76:S76)</f>
        <v>254.29</v>
      </c>
      <c r="O76" s="76">
        <v>49</v>
      </c>
      <c r="P76" s="74">
        <v>51.29</v>
      </c>
      <c r="Q76" s="73">
        <v>52</v>
      </c>
      <c r="R76" s="73">
        <v>52</v>
      </c>
      <c r="S76" s="75">
        <v>50</v>
      </c>
      <c r="T76" s="6"/>
      <c r="U76" s="19"/>
      <c r="V76" s="89" t="s">
        <v>74</v>
      </c>
    </row>
    <row r="77" spans="1:22" ht="18" customHeight="1">
      <c r="A77" s="19"/>
      <c r="B77" s="158"/>
      <c r="C77" s="133"/>
      <c r="D77" s="103">
        <v>6</v>
      </c>
      <c r="E77" s="1" t="s">
        <v>56</v>
      </c>
      <c r="F77" s="49">
        <v>13</v>
      </c>
      <c r="G77" s="91">
        <f>H77+N77</f>
        <v>498.53</v>
      </c>
      <c r="H77" s="120">
        <f>SUM(I77:M77)</f>
        <v>257</v>
      </c>
      <c r="I77" s="73">
        <v>52</v>
      </c>
      <c r="J77" s="73">
        <v>52</v>
      </c>
      <c r="K77" s="72">
        <v>53</v>
      </c>
      <c r="L77" s="75">
        <v>50</v>
      </c>
      <c r="M77" s="75">
        <v>50</v>
      </c>
      <c r="N77" s="32">
        <f>SUM(O77:S77)</f>
        <v>241.53</v>
      </c>
      <c r="O77" s="76">
        <v>49</v>
      </c>
      <c r="P77" s="75">
        <v>50</v>
      </c>
      <c r="Q77" s="73">
        <v>52</v>
      </c>
      <c r="R77" s="76">
        <v>48.53</v>
      </c>
      <c r="S77" s="94">
        <v>42</v>
      </c>
      <c r="T77" s="6"/>
      <c r="U77" s="19"/>
      <c r="V77" s="89"/>
    </row>
    <row r="78" spans="1:22" ht="18" customHeight="1">
      <c r="A78" s="19"/>
      <c r="B78" s="158"/>
      <c r="C78" s="102"/>
      <c r="D78" s="103">
        <v>7</v>
      </c>
      <c r="E78" s="1" t="s">
        <v>76</v>
      </c>
      <c r="F78" s="49">
        <v>12</v>
      </c>
      <c r="G78" s="91">
        <f>H78+N78</f>
        <v>495.76</v>
      </c>
      <c r="H78" s="51">
        <f>SUM(I78:M78)</f>
        <v>252</v>
      </c>
      <c r="I78" s="75">
        <v>50</v>
      </c>
      <c r="J78" s="73">
        <v>52</v>
      </c>
      <c r="K78" s="73">
        <v>52</v>
      </c>
      <c r="L78" s="75">
        <v>50</v>
      </c>
      <c r="M78" s="94">
        <v>48</v>
      </c>
      <c r="N78" s="32">
        <f>SUM(O78:S78)</f>
        <v>243.76</v>
      </c>
      <c r="O78" s="76">
        <v>48.76</v>
      </c>
      <c r="P78" s="75">
        <v>50</v>
      </c>
      <c r="Q78" s="76">
        <v>49</v>
      </c>
      <c r="R78" s="76">
        <v>49</v>
      </c>
      <c r="S78" s="94">
        <v>47</v>
      </c>
      <c r="T78" s="6"/>
      <c r="U78" s="19"/>
      <c r="V78" s="89" t="s">
        <v>95</v>
      </c>
    </row>
    <row r="79" spans="1:22" ht="18" customHeight="1">
      <c r="A79" s="19"/>
      <c r="B79" s="158"/>
      <c r="C79" s="102"/>
      <c r="D79" s="103">
        <v>8</v>
      </c>
      <c r="E79" s="1" t="s">
        <v>66</v>
      </c>
      <c r="F79" s="49">
        <v>11</v>
      </c>
      <c r="G79" s="91">
        <f>H79+N79</f>
        <v>493.03</v>
      </c>
      <c r="H79" s="50">
        <f>SUM(I79:M79)</f>
        <v>243.5</v>
      </c>
      <c r="I79" s="94">
        <v>48</v>
      </c>
      <c r="J79" s="75">
        <v>50</v>
      </c>
      <c r="K79" s="75">
        <v>50</v>
      </c>
      <c r="L79" s="76">
        <v>48.5</v>
      </c>
      <c r="M79" s="94">
        <v>47</v>
      </c>
      <c r="N79" s="32">
        <f>SUM(O79:S79)</f>
        <v>249.53</v>
      </c>
      <c r="O79" s="75">
        <v>50</v>
      </c>
      <c r="P79" s="74">
        <v>51</v>
      </c>
      <c r="Q79" s="74">
        <v>51</v>
      </c>
      <c r="R79" s="75">
        <v>50</v>
      </c>
      <c r="S79" s="94">
        <v>47.53</v>
      </c>
      <c r="T79" s="6"/>
      <c r="U79" s="19"/>
      <c r="V79" s="89"/>
    </row>
    <row r="80" spans="1:22" ht="18" customHeight="1">
      <c r="A80" s="19"/>
      <c r="B80" s="158"/>
      <c r="C80" s="102"/>
      <c r="D80" s="103">
        <v>9</v>
      </c>
      <c r="E80" s="1" t="s">
        <v>65</v>
      </c>
      <c r="F80" s="49">
        <v>10</v>
      </c>
      <c r="G80" s="91">
        <f>H80+N80</f>
        <v>482.40999999999997</v>
      </c>
      <c r="H80" s="50">
        <f>SUM(I80:M80)</f>
        <v>238</v>
      </c>
      <c r="I80" s="94">
        <v>48</v>
      </c>
      <c r="J80" s="94">
        <v>47</v>
      </c>
      <c r="K80" s="94">
        <v>48</v>
      </c>
      <c r="L80" s="94">
        <v>48</v>
      </c>
      <c r="M80" s="94">
        <v>47</v>
      </c>
      <c r="N80" s="32">
        <f>SUM(O80:S80)</f>
        <v>244.41</v>
      </c>
      <c r="O80" s="94">
        <v>48</v>
      </c>
      <c r="P80" s="76">
        <v>49</v>
      </c>
      <c r="Q80" s="75">
        <v>50</v>
      </c>
      <c r="R80" s="75">
        <v>50.41</v>
      </c>
      <c r="S80" s="94">
        <v>47</v>
      </c>
      <c r="T80" s="6"/>
      <c r="U80" s="19"/>
      <c r="V80" s="89" t="s">
        <v>127</v>
      </c>
    </row>
    <row r="81" spans="1:22" ht="18" customHeight="1">
      <c r="A81" s="19"/>
      <c r="B81" s="158"/>
      <c r="C81" s="102"/>
      <c r="D81" s="103">
        <v>10</v>
      </c>
      <c r="E81" s="1" t="s">
        <v>97</v>
      </c>
      <c r="F81" s="49">
        <v>9</v>
      </c>
      <c r="G81" s="91">
        <f>H81+N81</f>
        <v>468.22</v>
      </c>
      <c r="H81" s="50">
        <f>SUM(I81:M81)</f>
        <v>237</v>
      </c>
      <c r="I81" s="94">
        <v>48</v>
      </c>
      <c r="J81" s="76">
        <v>49</v>
      </c>
      <c r="K81" s="76">
        <v>49</v>
      </c>
      <c r="L81" s="94">
        <v>47</v>
      </c>
      <c r="M81" s="94">
        <v>44</v>
      </c>
      <c r="N81" s="32">
        <f>SUM(O81:S81)</f>
        <v>231.22</v>
      </c>
      <c r="O81" s="94">
        <v>46</v>
      </c>
      <c r="P81" s="94">
        <v>48</v>
      </c>
      <c r="Q81" s="76">
        <v>49.22</v>
      </c>
      <c r="R81" s="94">
        <v>46</v>
      </c>
      <c r="S81" s="94">
        <v>42</v>
      </c>
      <c r="T81" s="6"/>
      <c r="U81" s="19"/>
      <c r="V81" s="89"/>
    </row>
    <row r="82" spans="1:22" ht="18" customHeight="1">
      <c r="A82" s="19"/>
      <c r="B82" s="158"/>
      <c r="C82" s="19"/>
      <c r="D82" s="19"/>
      <c r="E82" s="19"/>
      <c r="F82" s="19"/>
      <c r="G82" s="19"/>
      <c r="H82" s="19"/>
      <c r="I82" s="19"/>
      <c r="J82" s="19"/>
      <c r="K82" s="19"/>
      <c r="L82" s="19"/>
      <c r="M82" s="19"/>
      <c r="N82" s="19"/>
      <c r="O82" s="19"/>
      <c r="P82" s="19"/>
      <c r="Q82" s="19"/>
      <c r="R82" s="19"/>
      <c r="S82" s="19"/>
      <c r="T82" s="19"/>
      <c r="U82" s="19"/>
      <c r="V82" s="89" t="s">
        <v>146</v>
      </c>
    </row>
    <row r="83" spans="1:22" ht="18" customHeight="1">
      <c r="A83" s="19"/>
      <c r="B83" s="158"/>
      <c r="C83" s="44"/>
      <c r="D83" s="67"/>
      <c r="E83" s="44"/>
      <c r="F83" s="67"/>
      <c r="G83" s="44"/>
      <c r="H83" s="67"/>
      <c r="I83" s="44"/>
      <c r="J83" s="67"/>
      <c r="K83" s="44"/>
      <c r="L83" s="67"/>
      <c r="M83" s="44"/>
      <c r="N83" s="67"/>
      <c r="O83" s="44"/>
      <c r="P83" s="67"/>
      <c r="Q83" s="44"/>
      <c r="R83" s="67"/>
      <c r="S83" s="44"/>
      <c r="T83" s="67"/>
      <c r="U83" s="19"/>
      <c r="V83" s="89"/>
    </row>
    <row r="84" spans="1:22" ht="18" customHeight="1">
      <c r="A84" s="19"/>
      <c r="B84" s="158"/>
      <c r="C84" s="19"/>
      <c r="D84" s="19"/>
      <c r="E84" s="19"/>
      <c r="F84" s="19"/>
      <c r="G84" s="19"/>
      <c r="H84" s="19"/>
      <c r="I84" s="19"/>
      <c r="J84" s="19"/>
      <c r="K84" s="19"/>
      <c r="L84" s="19"/>
      <c r="M84" s="19"/>
      <c r="N84" s="19"/>
      <c r="O84" s="19"/>
      <c r="P84" s="19"/>
      <c r="Q84" s="19"/>
      <c r="R84" s="19"/>
      <c r="S84" s="19"/>
      <c r="T84" s="19"/>
      <c r="U84" s="19"/>
      <c r="V84" s="89" t="s">
        <v>144</v>
      </c>
    </row>
    <row r="85" spans="1:22" ht="18" customHeight="1">
      <c r="A85" s="19"/>
      <c r="B85" s="158"/>
      <c r="C85" s="133" t="s">
        <v>38</v>
      </c>
      <c r="D85" s="134" t="s">
        <v>142</v>
      </c>
      <c r="E85" s="134"/>
      <c r="F85" s="134"/>
      <c r="G85" s="134"/>
      <c r="H85" s="134"/>
      <c r="I85" s="134"/>
      <c r="J85" s="134"/>
      <c r="K85" s="134"/>
      <c r="L85" s="134"/>
      <c r="M85" s="134"/>
      <c r="N85" s="134"/>
      <c r="O85" s="134"/>
      <c r="P85" s="19"/>
      <c r="Q85" s="21"/>
      <c r="R85" s="21"/>
      <c r="S85" s="21"/>
      <c r="T85" s="21"/>
      <c r="U85" s="19"/>
      <c r="V85" s="89"/>
    </row>
    <row r="86" spans="1:22" ht="18" customHeight="1">
      <c r="A86" s="19"/>
      <c r="B86" s="158"/>
      <c r="C86" s="133"/>
      <c r="D86" s="127" t="s">
        <v>1</v>
      </c>
      <c r="E86" s="135" t="s">
        <v>15</v>
      </c>
      <c r="F86" s="137" t="s">
        <v>114</v>
      </c>
      <c r="G86" s="138"/>
      <c r="H86" s="141" t="s">
        <v>5</v>
      </c>
      <c r="I86" s="142"/>
      <c r="J86" s="145" t="s">
        <v>0</v>
      </c>
      <c r="K86" s="146"/>
      <c r="L86" s="137" t="s">
        <v>11</v>
      </c>
      <c r="M86" s="138"/>
      <c r="N86" s="149" t="s">
        <v>33</v>
      </c>
      <c r="O86" s="151" t="s">
        <v>3</v>
      </c>
      <c r="P86" s="19"/>
      <c r="Q86" s="132" t="s">
        <v>31</v>
      </c>
      <c r="R86" s="132"/>
      <c r="S86" s="132"/>
      <c r="T86" s="132"/>
      <c r="U86" s="19"/>
      <c r="V86" s="89" t="s">
        <v>128</v>
      </c>
    </row>
    <row r="87" spans="1:22" ht="18" customHeight="1">
      <c r="A87" s="19"/>
      <c r="B87" s="158"/>
      <c r="C87" s="133"/>
      <c r="D87" s="127"/>
      <c r="E87" s="136"/>
      <c r="F87" s="139"/>
      <c r="G87" s="140"/>
      <c r="H87" s="143"/>
      <c r="I87" s="144"/>
      <c r="J87" s="147"/>
      <c r="K87" s="148"/>
      <c r="L87" s="139"/>
      <c r="M87" s="140"/>
      <c r="N87" s="150"/>
      <c r="O87" s="152"/>
      <c r="P87" s="19"/>
      <c r="Q87" s="132"/>
      <c r="R87" s="132"/>
      <c r="S87" s="132"/>
      <c r="T87" s="132"/>
      <c r="U87" s="19"/>
      <c r="V87" s="89"/>
    </row>
    <row r="88" spans="1:22" ht="18" customHeight="1">
      <c r="A88" s="19"/>
      <c r="B88" s="158"/>
      <c r="C88" s="133"/>
      <c r="D88" s="103">
        <v>1</v>
      </c>
      <c r="E88" s="1" t="s">
        <v>75</v>
      </c>
      <c r="F88" s="156" t="s">
        <v>57</v>
      </c>
      <c r="G88" s="157"/>
      <c r="H88" s="156" t="s">
        <v>42</v>
      </c>
      <c r="I88" s="157"/>
      <c r="J88" s="156" t="s">
        <v>79</v>
      </c>
      <c r="K88" s="157"/>
      <c r="L88" s="156" t="s">
        <v>83</v>
      </c>
      <c r="M88" s="157"/>
      <c r="N88" s="46" t="s">
        <v>25</v>
      </c>
      <c r="O88" s="77">
        <v>6.7</v>
      </c>
      <c r="P88" s="19"/>
      <c r="Q88" s="132"/>
      <c r="R88" s="132"/>
      <c r="S88" s="132"/>
      <c r="T88" s="132"/>
      <c r="U88" s="19"/>
      <c r="V88" s="89" t="s">
        <v>145</v>
      </c>
    </row>
    <row r="89" spans="1:22" ht="18" customHeight="1">
      <c r="A89" s="19"/>
      <c r="B89" s="158"/>
      <c r="C89" s="133"/>
      <c r="D89" s="103">
        <v>2</v>
      </c>
      <c r="E89" s="1" t="s">
        <v>95</v>
      </c>
      <c r="F89" s="156" t="s">
        <v>99</v>
      </c>
      <c r="G89" s="157"/>
      <c r="H89" s="156" t="s">
        <v>100</v>
      </c>
      <c r="I89" s="157"/>
      <c r="J89" s="156" t="s">
        <v>80</v>
      </c>
      <c r="K89" s="157"/>
      <c r="L89" s="156" t="s">
        <v>44</v>
      </c>
      <c r="M89" s="157"/>
      <c r="N89" s="46" t="s">
        <v>25</v>
      </c>
      <c r="O89" s="77">
        <v>6.702</v>
      </c>
      <c r="P89" s="19"/>
      <c r="Q89" s="132"/>
      <c r="R89" s="132"/>
      <c r="S89" s="132"/>
      <c r="T89" s="132"/>
      <c r="U89" s="19"/>
      <c r="V89" s="89"/>
    </row>
    <row r="90" spans="1:22" ht="18" customHeight="1">
      <c r="A90" s="19"/>
      <c r="B90" s="158"/>
      <c r="C90" s="133"/>
      <c r="D90" s="103">
        <v>3</v>
      </c>
      <c r="E90" s="1" t="s">
        <v>73</v>
      </c>
      <c r="F90" s="156" t="s">
        <v>58</v>
      </c>
      <c r="G90" s="157"/>
      <c r="H90" s="156" t="s">
        <v>40</v>
      </c>
      <c r="I90" s="157"/>
      <c r="J90" s="156" t="s">
        <v>79</v>
      </c>
      <c r="K90" s="157"/>
      <c r="L90" s="156" t="s">
        <v>84</v>
      </c>
      <c r="M90" s="157"/>
      <c r="N90" s="46" t="s">
        <v>25</v>
      </c>
      <c r="O90" s="77">
        <v>6.7469999999999999</v>
      </c>
      <c r="P90" s="19"/>
      <c r="Q90" s="132"/>
      <c r="R90" s="132"/>
      <c r="S90" s="132"/>
      <c r="T90" s="132"/>
      <c r="U90" s="19"/>
      <c r="V90" s="89" t="s">
        <v>97</v>
      </c>
    </row>
    <row r="91" spans="1:22" ht="18" customHeight="1">
      <c r="A91" s="19"/>
      <c r="B91" s="158"/>
      <c r="C91" s="133"/>
      <c r="D91" s="103">
        <v>4</v>
      </c>
      <c r="E91" s="1" t="s">
        <v>74</v>
      </c>
      <c r="F91" s="156" t="s">
        <v>40</v>
      </c>
      <c r="G91" s="157"/>
      <c r="H91" s="156" t="s">
        <v>104</v>
      </c>
      <c r="I91" s="157"/>
      <c r="J91" s="156" t="s">
        <v>80</v>
      </c>
      <c r="K91" s="157"/>
      <c r="L91" s="156" t="s">
        <v>84</v>
      </c>
      <c r="M91" s="157"/>
      <c r="N91" s="46" t="s">
        <v>25</v>
      </c>
      <c r="O91" s="77">
        <v>6.7560000000000002</v>
      </c>
      <c r="P91" s="19"/>
      <c r="Q91" s="132"/>
      <c r="R91" s="132"/>
      <c r="S91" s="132"/>
      <c r="T91" s="132"/>
      <c r="U91" s="19"/>
      <c r="V91" s="89"/>
    </row>
    <row r="92" spans="1:22" ht="18" customHeight="1">
      <c r="A92" s="19"/>
      <c r="B92" s="158"/>
      <c r="C92" s="133"/>
      <c r="D92" s="103">
        <v>5</v>
      </c>
      <c r="E92" s="1" t="s">
        <v>96</v>
      </c>
      <c r="F92" s="156" t="s">
        <v>104</v>
      </c>
      <c r="G92" s="157"/>
      <c r="H92" s="156" t="s">
        <v>123</v>
      </c>
      <c r="I92" s="157"/>
      <c r="J92" s="156" t="s">
        <v>124</v>
      </c>
      <c r="K92" s="157"/>
      <c r="L92" s="156" t="s">
        <v>84</v>
      </c>
      <c r="M92" s="157"/>
      <c r="N92" s="46" t="s">
        <v>25</v>
      </c>
      <c r="O92" s="77">
        <v>6.7690000000000001</v>
      </c>
      <c r="P92" s="19"/>
      <c r="Q92" s="132"/>
      <c r="R92" s="132"/>
      <c r="S92" s="132"/>
      <c r="T92" s="132"/>
      <c r="U92" s="19"/>
    </row>
    <row r="93" spans="1:22" ht="18" customHeight="1">
      <c r="A93" s="19"/>
      <c r="B93" s="158"/>
      <c r="C93" s="133"/>
      <c r="D93" s="103">
        <v>6</v>
      </c>
      <c r="E93" s="1" t="s">
        <v>130</v>
      </c>
      <c r="F93" s="156" t="s">
        <v>123</v>
      </c>
      <c r="G93" s="157"/>
      <c r="H93" s="156" t="s">
        <v>52</v>
      </c>
      <c r="I93" s="157"/>
      <c r="J93" s="156" t="s">
        <v>80</v>
      </c>
      <c r="K93" s="157"/>
      <c r="L93" s="156" t="s">
        <v>84</v>
      </c>
      <c r="M93" s="157"/>
      <c r="N93" s="46" t="s">
        <v>25</v>
      </c>
      <c r="O93" s="78">
        <v>6.8010000000000002</v>
      </c>
      <c r="P93" s="19"/>
      <c r="Q93" s="132"/>
      <c r="R93" s="132"/>
      <c r="S93" s="132"/>
      <c r="T93" s="132"/>
      <c r="U93" s="19"/>
    </row>
    <row r="94" spans="1:22" ht="18" customHeight="1">
      <c r="A94" s="19"/>
      <c r="B94" s="158"/>
      <c r="C94" s="133"/>
      <c r="D94" s="103">
        <v>7</v>
      </c>
      <c r="E94" s="1" t="s">
        <v>66</v>
      </c>
      <c r="F94" s="156" t="s">
        <v>100</v>
      </c>
      <c r="G94" s="157"/>
      <c r="H94" s="156" t="s">
        <v>2</v>
      </c>
      <c r="I94" s="157"/>
      <c r="J94" s="156" t="s">
        <v>82</v>
      </c>
      <c r="K94" s="157"/>
      <c r="L94" s="156" t="s">
        <v>101</v>
      </c>
      <c r="M94" s="157"/>
      <c r="N94" s="46" t="s">
        <v>25</v>
      </c>
      <c r="O94" s="78">
        <v>6.827</v>
      </c>
      <c r="P94" s="19"/>
      <c r="Q94" s="132"/>
      <c r="R94" s="132"/>
      <c r="S94" s="132"/>
      <c r="T94" s="132"/>
      <c r="U94" s="19"/>
    </row>
    <row r="95" spans="1:22" ht="18" customHeight="1">
      <c r="A95" s="19"/>
      <c r="B95" s="158"/>
      <c r="C95" s="133"/>
      <c r="D95" s="103">
        <v>8</v>
      </c>
      <c r="E95" s="1" t="s">
        <v>56</v>
      </c>
      <c r="F95" s="156" t="s">
        <v>43</v>
      </c>
      <c r="G95" s="157"/>
      <c r="H95" s="156" t="s">
        <v>57</v>
      </c>
      <c r="I95" s="157"/>
      <c r="J95" s="156" t="s">
        <v>79</v>
      </c>
      <c r="K95" s="157"/>
      <c r="L95" s="156" t="s">
        <v>84</v>
      </c>
      <c r="M95" s="157"/>
      <c r="N95" s="46" t="s">
        <v>25</v>
      </c>
      <c r="O95" s="78">
        <v>6.8630000000000004</v>
      </c>
      <c r="P95" s="19"/>
      <c r="Q95" s="132"/>
      <c r="R95" s="132"/>
      <c r="S95" s="132"/>
      <c r="T95" s="132"/>
      <c r="U95" s="19"/>
    </row>
    <row r="96" spans="1:22" ht="18" customHeight="1">
      <c r="A96" s="19"/>
      <c r="B96" s="158"/>
      <c r="C96" s="133"/>
      <c r="D96" s="103">
        <v>9</v>
      </c>
      <c r="E96" s="1" t="s">
        <v>65</v>
      </c>
      <c r="F96" s="156" t="s">
        <v>2</v>
      </c>
      <c r="G96" s="157"/>
      <c r="H96" s="156" t="s">
        <v>98</v>
      </c>
      <c r="I96" s="157"/>
      <c r="J96" s="156" t="s">
        <v>116</v>
      </c>
      <c r="K96" s="157"/>
      <c r="L96" s="156" t="s">
        <v>84</v>
      </c>
      <c r="M96" s="157"/>
      <c r="N96" s="46" t="s">
        <v>16</v>
      </c>
      <c r="O96" s="39">
        <v>7.1159999999999997</v>
      </c>
      <c r="P96" s="19"/>
      <c r="Q96" s="132"/>
      <c r="R96" s="132"/>
      <c r="S96" s="132"/>
      <c r="T96" s="132"/>
      <c r="U96" s="19"/>
    </row>
    <row r="97" spans="1:29" ht="18" customHeight="1">
      <c r="A97" s="19"/>
      <c r="B97" s="158"/>
      <c r="C97" s="133"/>
      <c r="D97" s="103">
        <v>10</v>
      </c>
      <c r="E97" s="1" t="s">
        <v>76</v>
      </c>
      <c r="F97" s="156" t="s">
        <v>98</v>
      </c>
      <c r="G97" s="157"/>
      <c r="H97" s="156" t="s">
        <v>99</v>
      </c>
      <c r="I97" s="157"/>
      <c r="J97" s="156" t="s">
        <v>79</v>
      </c>
      <c r="K97" s="157"/>
      <c r="L97" s="156" t="s">
        <v>84</v>
      </c>
      <c r="M97" s="157"/>
      <c r="N97" s="46" t="s">
        <v>16</v>
      </c>
      <c r="O97" s="39">
        <v>7.1710000000000003</v>
      </c>
      <c r="P97" s="19"/>
      <c r="Q97" s="132"/>
      <c r="R97" s="132"/>
      <c r="S97" s="132"/>
      <c r="T97" s="132"/>
      <c r="U97" s="19"/>
    </row>
    <row r="98" spans="1:29" ht="18" customHeight="1">
      <c r="A98" s="19"/>
      <c r="B98" s="158"/>
      <c r="C98" s="133"/>
      <c r="D98" s="103">
        <v>11</v>
      </c>
      <c r="E98" s="1" t="s">
        <v>97</v>
      </c>
      <c r="F98" s="156" t="s">
        <v>102</v>
      </c>
      <c r="G98" s="157"/>
      <c r="H98" s="156" t="s">
        <v>43</v>
      </c>
      <c r="I98" s="157"/>
      <c r="J98" s="156" t="s">
        <v>79</v>
      </c>
      <c r="K98" s="157"/>
      <c r="L98" s="156" t="s">
        <v>84</v>
      </c>
      <c r="M98" s="157"/>
      <c r="N98" s="46" t="s">
        <v>16</v>
      </c>
      <c r="O98" s="39">
        <v>7.4729999999999999</v>
      </c>
      <c r="P98" s="19"/>
      <c r="Q98" s="132"/>
      <c r="R98" s="132"/>
      <c r="S98" s="132"/>
      <c r="T98" s="132"/>
      <c r="U98" s="19"/>
    </row>
    <row r="99" spans="1:29" s="24" customFormat="1" ht="18" customHeight="1">
      <c r="A99" s="6"/>
      <c r="B99" s="158"/>
      <c r="C99" s="133"/>
      <c r="D99" s="6"/>
      <c r="E99" s="6"/>
      <c r="F99" s="6"/>
      <c r="G99" s="6"/>
      <c r="H99" s="6"/>
      <c r="I99" s="6"/>
      <c r="J99" s="6"/>
      <c r="K99" s="6"/>
      <c r="L99" s="6"/>
      <c r="M99" s="6"/>
      <c r="N99" s="6"/>
      <c r="O99" s="6"/>
      <c r="P99" s="6"/>
      <c r="Q99" s="6"/>
      <c r="R99" s="6"/>
      <c r="S99" s="6"/>
      <c r="T99" s="6"/>
      <c r="U99" s="19"/>
      <c r="V99" s="2"/>
      <c r="W99" s="2"/>
      <c r="X99" s="2"/>
      <c r="Y99" s="2"/>
      <c r="Z99" s="2"/>
      <c r="AA99" s="2"/>
      <c r="AB99" s="2"/>
      <c r="AC99" s="2"/>
    </row>
    <row r="100" spans="1:29" ht="18" customHeight="1">
      <c r="A100" s="19"/>
      <c r="B100" s="158"/>
      <c r="C100" s="133"/>
      <c r="D100" s="134" t="s">
        <v>24</v>
      </c>
      <c r="E100" s="134"/>
      <c r="F100" s="134"/>
      <c r="G100" s="134"/>
      <c r="H100" s="134"/>
      <c r="I100" s="134"/>
      <c r="J100" s="134"/>
      <c r="K100" s="134"/>
      <c r="L100" s="134"/>
      <c r="M100" s="134"/>
      <c r="N100" s="134"/>
      <c r="O100" s="134"/>
      <c r="P100" s="134"/>
      <c r="Q100" s="134"/>
      <c r="R100" s="134"/>
      <c r="S100" s="134"/>
      <c r="T100" s="19"/>
      <c r="U100" s="19"/>
      <c r="V100" s="89"/>
      <c r="W100" s="89">
        <v>1</v>
      </c>
      <c r="X100" s="89">
        <v>2</v>
      </c>
      <c r="Y100" s="89">
        <v>3</v>
      </c>
      <c r="Z100" s="89">
        <v>4</v>
      </c>
      <c r="AA100" s="89">
        <v>5</v>
      </c>
    </row>
    <row r="101" spans="1:29" ht="18" customHeight="1">
      <c r="A101" s="19"/>
      <c r="B101" s="158"/>
      <c r="C101" s="133"/>
      <c r="D101" s="127" t="s">
        <v>1</v>
      </c>
      <c r="E101" s="128" t="s">
        <v>15</v>
      </c>
      <c r="F101" s="129" t="s">
        <v>59</v>
      </c>
      <c r="G101" s="130" t="s">
        <v>20</v>
      </c>
      <c r="H101" s="131" t="s">
        <v>17</v>
      </c>
      <c r="I101" s="131"/>
      <c r="J101" s="131"/>
      <c r="K101" s="131"/>
      <c r="L101" s="131"/>
      <c r="M101" s="131"/>
      <c r="N101" s="131" t="s">
        <v>18</v>
      </c>
      <c r="O101" s="131"/>
      <c r="P101" s="131"/>
      <c r="Q101" s="131"/>
      <c r="R101" s="131"/>
      <c r="S101" s="131"/>
      <c r="T101" s="19"/>
      <c r="U101" s="19"/>
      <c r="V101" s="89" t="s">
        <v>95</v>
      </c>
    </row>
    <row r="102" spans="1:29" ht="18" customHeight="1">
      <c r="A102" s="19"/>
      <c r="B102" s="158"/>
      <c r="C102" s="133"/>
      <c r="D102" s="127"/>
      <c r="E102" s="128"/>
      <c r="F102" s="129"/>
      <c r="G102" s="130"/>
      <c r="H102" s="45" t="s">
        <v>19</v>
      </c>
      <c r="I102" s="28">
        <v>1</v>
      </c>
      <c r="J102" s="25">
        <v>2</v>
      </c>
      <c r="K102" s="26">
        <v>3</v>
      </c>
      <c r="L102" s="27">
        <v>4</v>
      </c>
      <c r="M102" s="33">
        <v>5</v>
      </c>
      <c r="N102" s="45" t="s">
        <v>19</v>
      </c>
      <c r="O102" s="28">
        <v>1</v>
      </c>
      <c r="P102" s="25">
        <v>2</v>
      </c>
      <c r="Q102" s="26">
        <v>3</v>
      </c>
      <c r="R102" s="27">
        <v>4</v>
      </c>
      <c r="S102" s="33">
        <v>5</v>
      </c>
      <c r="T102" s="19"/>
      <c r="U102" s="19"/>
      <c r="V102" s="89"/>
    </row>
    <row r="103" spans="1:29" ht="18" customHeight="1">
      <c r="A103" s="19"/>
      <c r="B103" s="158"/>
      <c r="C103" s="133"/>
      <c r="D103" s="103">
        <v>1</v>
      </c>
      <c r="E103" s="1" t="s">
        <v>95</v>
      </c>
      <c r="F103" s="49">
        <v>20</v>
      </c>
      <c r="G103" s="90">
        <f>H103+N103</f>
        <v>511.15999999999997</v>
      </c>
      <c r="H103" s="119">
        <f>SUM(I103:M103)</f>
        <v>256</v>
      </c>
      <c r="I103" s="73">
        <v>51</v>
      </c>
      <c r="J103" s="72">
        <v>52</v>
      </c>
      <c r="K103" s="72">
        <v>52</v>
      </c>
      <c r="L103" s="73">
        <v>51</v>
      </c>
      <c r="M103" s="74">
        <v>50</v>
      </c>
      <c r="N103" s="42">
        <f>SUM(O103:S103)</f>
        <v>255.16</v>
      </c>
      <c r="O103" s="72">
        <v>52.16</v>
      </c>
      <c r="P103" s="72">
        <v>52</v>
      </c>
      <c r="Q103" s="73">
        <v>51</v>
      </c>
      <c r="R103" s="73">
        <v>51</v>
      </c>
      <c r="S103" s="75">
        <v>49</v>
      </c>
      <c r="T103" s="19"/>
      <c r="U103" s="19"/>
      <c r="V103" s="89" t="s">
        <v>96</v>
      </c>
    </row>
    <row r="104" spans="1:29" ht="18" customHeight="1">
      <c r="A104" s="19"/>
      <c r="B104" s="158"/>
      <c r="C104" s="133"/>
      <c r="D104" s="103">
        <v>2</v>
      </c>
      <c r="E104" s="1" t="s">
        <v>96</v>
      </c>
      <c r="F104" s="49">
        <v>18</v>
      </c>
      <c r="G104" s="90">
        <f>H104+N104</f>
        <v>509.15</v>
      </c>
      <c r="H104" s="120">
        <f>SUM(I104:M104)</f>
        <v>253</v>
      </c>
      <c r="I104" s="74">
        <v>50</v>
      </c>
      <c r="J104" s="72">
        <v>52</v>
      </c>
      <c r="K104" s="73">
        <v>51</v>
      </c>
      <c r="L104" s="73">
        <v>51</v>
      </c>
      <c r="M104" s="75">
        <v>49</v>
      </c>
      <c r="N104" s="41">
        <f>SUM(O104:S104)</f>
        <v>256.14999999999998</v>
      </c>
      <c r="O104" s="72">
        <v>52</v>
      </c>
      <c r="P104" s="72">
        <v>52</v>
      </c>
      <c r="Q104" s="72">
        <v>52.15</v>
      </c>
      <c r="R104" s="73">
        <v>51</v>
      </c>
      <c r="S104" s="75">
        <v>49</v>
      </c>
      <c r="T104" s="19"/>
      <c r="U104" s="19"/>
      <c r="V104" s="89"/>
    </row>
    <row r="105" spans="1:29" ht="18" customHeight="1">
      <c r="A105" s="19"/>
      <c r="B105" s="158"/>
      <c r="C105" s="133"/>
      <c r="D105" s="103">
        <v>3</v>
      </c>
      <c r="E105" s="1" t="s">
        <v>74</v>
      </c>
      <c r="F105" s="49">
        <v>16</v>
      </c>
      <c r="G105" s="90">
        <f>H105+N105</f>
        <v>506.03</v>
      </c>
      <c r="H105" s="51">
        <f>SUM(I105:M105)</f>
        <v>252</v>
      </c>
      <c r="I105" s="74">
        <v>50</v>
      </c>
      <c r="J105" s="73">
        <v>51</v>
      </c>
      <c r="K105" s="72">
        <v>52</v>
      </c>
      <c r="L105" s="73">
        <v>51</v>
      </c>
      <c r="M105" s="76">
        <v>48</v>
      </c>
      <c r="N105" s="40">
        <f>SUM(O105:S105)</f>
        <v>254.03</v>
      </c>
      <c r="O105" s="74">
        <v>50</v>
      </c>
      <c r="P105" s="72">
        <v>52.03</v>
      </c>
      <c r="Q105" s="72">
        <v>52</v>
      </c>
      <c r="R105" s="74">
        <v>50</v>
      </c>
      <c r="S105" s="74">
        <v>50</v>
      </c>
      <c r="T105" s="19"/>
      <c r="U105" s="19"/>
      <c r="V105" s="89" t="s">
        <v>74</v>
      </c>
    </row>
    <row r="106" spans="1:29" ht="18" customHeight="1">
      <c r="A106" s="19"/>
      <c r="B106" s="158"/>
      <c r="C106" s="133"/>
      <c r="D106" s="103">
        <v>4</v>
      </c>
      <c r="E106" s="1" t="s">
        <v>75</v>
      </c>
      <c r="F106" s="49">
        <v>15</v>
      </c>
      <c r="G106" s="90">
        <f>H106+N106</f>
        <v>505.28</v>
      </c>
      <c r="H106" s="121">
        <f>SUM(I106:M106)</f>
        <v>255</v>
      </c>
      <c r="I106" s="73">
        <v>51</v>
      </c>
      <c r="J106" s="72">
        <v>52</v>
      </c>
      <c r="K106" s="73">
        <v>51</v>
      </c>
      <c r="L106" s="73">
        <v>51</v>
      </c>
      <c r="M106" s="74">
        <v>50</v>
      </c>
      <c r="N106" s="71">
        <f>SUM(O106:S106)</f>
        <v>250.28</v>
      </c>
      <c r="O106" s="74">
        <v>50</v>
      </c>
      <c r="P106" s="74">
        <v>50</v>
      </c>
      <c r="Q106" s="73">
        <v>51</v>
      </c>
      <c r="R106" s="74">
        <v>50.28</v>
      </c>
      <c r="S106" s="75">
        <v>49</v>
      </c>
      <c r="T106" s="19"/>
      <c r="U106" s="19"/>
      <c r="V106" s="89"/>
    </row>
    <row r="107" spans="1:29" ht="18" customHeight="1">
      <c r="A107" s="19"/>
      <c r="B107" s="158"/>
      <c r="C107" s="133"/>
      <c r="D107" s="103">
        <v>5</v>
      </c>
      <c r="E107" s="1" t="s">
        <v>73</v>
      </c>
      <c r="F107" s="49">
        <v>14</v>
      </c>
      <c r="G107" s="91">
        <f>H107+N107</f>
        <v>497.86</v>
      </c>
      <c r="H107" s="50">
        <f>SUM(I107:M107)</f>
        <v>249</v>
      </c>
      <c r="I107" s="74">
        <v>50</v>
      </c>
      <c r="J107" s="73">
        <v>51</v>
      </c>
      <c r="K107" s="72">
        <v>52</v>
      </c>
      <c r="L107" s="76">
        <v>48</v>
      </c>
      <c r="M107" s="76">
        <v>48</v>
      </c>
      <c r="N107" s="32">
        <f>SUM(O107:S107)</f>
        <v>248.86</v>
      </c>
      <c r="O107" s="94">
        <v>47</v>
      </c>
      <c r="P107" s="73">
        <v>51</v>
      </c>
      <c r="Q107" s="73">
        <v>51</v>
      </c>
      <c r="R107" s="73">
        <v>51</v>
      </c>
      <c r="S107" s="75">
        <v>48.86</v>
      </c>
      <c r="T107" s="19"/>
      <c r="U107" s="19"/>
      <c r="V107" s="89" t="s">
        <v>143</v>
      </c>
    </row>
    <row r="108" spans="1:29" ht="18" customHeight="1">
      <c r="A108" s="19"/>
      <c r="B108" s="158"/>
      <c r="C108" s="133"/>
      <c r="D108" s="103">
        <v>6</v>
      </c>
      <c r="E108" s="1" t="s">
        <v>125</v>
      </c>
      <c r="F108" s="49">
        <v>13</v>
      </c>
      <c r="G108" s="91">
        <f>H108+N108</f>
        <v>492.46000000000004</v>
      </c>
      <c r="H108" s="50">
        <f>SUM(I108:M108)</f>
        <v>242</v>
      </c>
      <c r="I108" s="76">
        <v>48</v>
      </c>
      <c r="J108" s="76">
        <v>48</v>
      </c>
      <c r="K108" s="73">
        <v>51</v>
      </c>
      <c r="L108" s="73">
        <v>51</v>
      </c>
      <c r="M108" s="94">
        <v>44</v>
      </c>
      <c r="N108" s="71">
        <f>SUM(O108:S108)</f>
        <v>250.46</v>
      </c>
      <c r="O108" s="75">
        <v>49.46</v>
      </c>
      <c r="P108" s="73">
        <v>51</v>
      </c>
      <c r="Q108" s="72">
        <v>52</v>
      </c>
      <c r="R108" s="73">
        <v>51</v>
      </c>
      <c r="S108" s="94">
        <v>47</v>
      </c>
      <c r="T108" s="19"/>
      <c r="U108" s="19"/>
      <c r="V108" s="89"/>
    </row>
    <row r="109" spans="1:29" ht="18" customHeight="1">
      <c r="A109" s="19"/>
      <c r="B109" s="158"/>
      <c r="C109" s="133"/>
      <c r="D109" s="103">
        <v>7</v>
      </c>
      <c r="E109" s="1" t="s">
        <v>76</v>
      </c>
      <c r="F109" s="49">
        <v>12</v>
      </c>
      <c r="G109" s="91">
        <f>H109+N109</f>
        <v>483.78999999999996</v>
      </c>
      <c r="H109" s="50">
        <f>SUM(I109:M109)</f>
        <v>234</v>
      </c>
      <c r="I109" s="94">
        <v>45</v>
      </c>
      <c r="J109" s="76">
        <v>48</v>
      </c>
      <c r="K109" s="76">
        <v>48</v>
      </c>
      <c r="L109" s="94">
        <v>47</v>
      </c>
      <c r="M109" s="94">
        <v>46</v>
      </c>
      <c r="N109" s="32">
        <f>SUM(O109:S109)</f>
        <v>249.79</v>
      </c>
      <c r="O109" s="74">
        <v>50</v>
      </c>
      <c r="P109" s="73">
        <v>51</v>
      </c>
      <c r="Q109" s="72">
        <v>51.79</v>
      </c>
      <c r="R109" s="74">
        <v>50</v>
      </c>
      <c r="S109" s="94">
        <v>47</v>
      </c>
      <c r="T109" s="19"/>
      <c r="U109" s="19"/>
      <c r="V109" s="89" t="s">
        <v>127</v>
      </c>
    </row>
    <row r="110" spans="1:29" ht="18" customHeight="1">
      <c r="A110" s="19"/>
      <c r="B110" s="104"/>
      <c r="C110" s="102"/>
      <c r="D110" s="103">
        <v>8</v>
      </c>
      <c r="E110" s="1" t="s">
        <v>66</v>
      </c>
      <c r="F110" s="49">
        <v>11</v>
      </c>
      <c r="G110" s="91">
        <f>H110+N110</f>
        <v>479.17</v>
      </c>
      <c r="H110" s="50">
        <f>SUM(I110:M110)</f>
        <v>237</v>
      </c>
      <c r="I110" s="76">
        <v>48</v>
      </c>
      <c r="J110" s="75">
        <v>49</v>
      </c>
      <c r="K110" s="74">
        <v>50</v>
      </c>
      <c r="L110" s="94">
        <v>47</v>
      </c>
      <c r="M110" s="94">
        <v>43</v>
      </c>
      <c r="N110" s="32">
        <f>SUM(O110:S110)</f>
        <v>242.17000000000002</v>
      </c>
      <c r="O110" s="75">
        <v>49</v>
      </c>
      <c r="P110" s="74">
        <v>50</v>
      </c>
      <c r="Q110" s="74">
        <v>50</v>
      </c>
      <c r="R110" s="76">
        <v>48</v>
      </c>
      <c r="S110" s="94">
        <v>45.17</v>
      </c>
      <c r="T110" s="19"/>
      <c r="U110" s="19"/>
      <c r="V110" s="89"/>
    </row>
    <row r="111" spans="1:29" ht="18" customHeight="1">
      <c r="A111" s="19"/>
      <c r="B111" s="104"/>
      <c r="C111" s="102"/>
      <c r="D111" s="103">
        <v>9</v>
      </c>
      <c r="E111" s="1" t="s">
        <v>65</v>
      </c>
      <c r="F111" s="49">
        <v>10</v>
      </c>
      <c r="G111" s="91">
        <f>H111+N111</f>
        <v>471.89</v>
      </c>
      <c r="H111" s="50">
        <f>SUM(I111:M111)</f>
        <v>234.5</v>
      </c>
      <c r="I111" s="94">
        <v>46</v>
      </c>
      <c r="J111" s="94">
        <v>47</v>
      </c>
      <c r="K111" s="75">
        <v>49</v>
      </c>
      <c r="L111" s="75">
        <v>48.5</v>
      </c>
      <c r="M111" s="94">
        <v>44</v>
      </c>
      <c r="N111" s="32">
        <f>SUM(O111:S111)</f>
        <v>237.39</v>
      </c>
      <c r="O111" s="94">
        <v>46</v>
      </c>
      <c r="P111" s="75">
        <v>49</v>
      </c>
      <c r="Q111" s="76">
        <v>48</v>
      </c>
      <c r="R111" s="76">
        <v>48</v>
      </c>
      <c r="S111" s="94">
        <v>46.39</v>
      </c>
      <c r="T111" s="19"/>
      <c r="U111" s="19"/>
      <c r="V111" s="89" t="s">
        <v>125</v>
      </c>
    </row>
    <row r="112" spans="1:29" ht="18" customHeight="1">
      <c r="A112" s="19"/>
      <c r="B112" s="104"/>
      <c r="C112" s="102"/>
      <c r="D112" s="103">
        <v>10</v>
      </c>
      <c r="E112" s="1" t="s">
        <v>97</v>
      </c>
      <c r="F112" s="49">
        <v>9</v>
      </c>
      <c r="G112" s="91">
        <f>H112+N112</f>
        <v>445.67</v>
      </c>
      <c r="H112" s="50">
        <f>SUM(I112:M112)</f>
        <v>215</v>
      </c>
      <c r="I112" s="94">
        <v>45</v>
      </c>
      <c r="J112" s="94">
        <v>44</v>
      </c>
      <c r="K112" s="94">
        <v>44</v>
      </c>
      <c r="L112" s="94">
        <v>43</v>
      </c>
      <c r="M112" s="94">
        <v>39</v>
      </c>
      <c r="N112" s="32">
        <f>SUM(O112:S112)</f>
        <v>230.67000000000002</v>
      </c>
      <c r="O112" s="94">
        <v>44</v>
      </c>
      <c r="P112" s="74">
        <v>49.67</v>
      </c>
      <c r="Q112" s="94">
        <v>47</v>
      </c>
      <c r="R112" s="76">
        <v>48</v>
      </c>
      <c r="S112" s="94">
        <v>42</v>
      </c>
      <c r="T112" s="19"/>
      <c r="U112" s="19"/>
      <c r="V112" s="89"/>
    </row>
    <row r="113" spans="1:22" ht="18" customHeight="1">
      <c r="A113" s="19"/>
      <c r="B113" s="67"/>
      <c r="C113" s="102"/>
      <c r="D113" s="103">
        <v>11</v>
      </c>
      <c r="E113" s="1" t="s">
        <v>56</v>
      </c>
      <c r="F113" s="49">
        <v>8</v>
      </c>
      <c r="G113" s="91">
        <f>H113+N113</f>
        <v>435.25</v>
      </c>
      <c r="H113" s="50">
        <f>SUM(I113:M113)</f>
        <v>188</v>
      </c>
      <c r="I113" s="94">
        <v>43</v>
      </c>
      <c r="J113" s="74">
        <v>50</v>
      </c>
      <c r="K113" s="94">
        <v>26</v>
      </c>
      <c r="L113" s="94">
        <v>46</v>
      </c>
      <c r="M113" s="94">
        <v>23</v>
      </c>
      <c r="N113" s="32">
        <f>SUM(O113:S113)</f>
        <v>247.25</v>
      </c>
      <c r="O113" s="76">
        <v>48</v>
      </c>
      <c r="P113" s="72">
        <v>52</v>
      </c>
      <c r="Q113" s="74">
        <v>50</v>
      </c>
      <c r="R113" s="73">
        <v>51.25</v>
      </c>
      <c r="S113" s="94">
        <v>46</v>
      </c>
      <c r="T113" s="19"/>
      <c r="U113" s="19"/>
      <c r="V113" s="89" t="s">
        <v>144</v>
      </c>
    </row>
    <row r="114" spans="1:22" ht="18" customHeight="1">
      <c r="A114" s="19"/>
      <c r="B114" s="19"/>
      <c r="C114" s="19"/>
      <c r="D114" s="19"/>
      <c r="E114" s="19"/>
      <c r="F114" s="19"/>
      <c r="G114" s="19"/>
      <c r="H114" s="19"/>
      <c r="I114" s="19"/>
      <c r="J114" s="19"/>
      <c r="K114" s="19"/>
      <c r="L114" s="19"/>
      <c r="M114" s="19"/>
      <c r="N114" s="19"/>
      <c r="O114" s="19"/>
      <c r="P114" s="19"/>
      <c r="Q114" s="19"/>
      <c r="R114" s="19"/>
      <c r="S114" s="19"/>
      <c r="T114" s="19"/>
      <c r="U114" s="19"/>
      <c r="V114" s="89"/>
    </row>
    <row r="115" spans="1:22" ht="12.75">
      <c r="A115" s="67"/>
      <c r="B115" s="44"/>
      <c r="C115" s="67"/>
      <c r="D115" s="44"/>
      <c r="E115" s="67"/>
      <c r="F115" s="44"/>
      <c r="G115" s="67"/>
      <c r="H115" s="44"/>
      <c r="I115" s="67"/>
      <c r="J115" s="44"/>
      <c r="K115" s="67"/>
      <c r="L115" s="44"/>
      <c r="M115" s="67"/>
      <c r="N115" s="44"/>
      <c r="O115" s="67"/>
      <c r="P115" s="44"/>
      <c r="Q115" s="67"/>
      <c r="R115" s="44"/>
      <c r="S115" s="67"/>
      <c r="T115" s="44"/>
      <c r="U115" s="67"/>
      <c r="V115" s="89" t="s">
        <v>128</v>
      </c>
    </row>
    <row r="116" spans="1:22" ht="12.75">
      <c r="A116" s="19"/>
      <c r="B116" s="19"/>
      <c r="C116" s="19"/>
      <c r="D116" s="19"/>
      <c r="E116" s="19"/>
      <c r="F116" s="19"/>
      <c r="G116" s="19"/>
      <c r="H116" s="19"/>
      <c r="I116" s="19"/>
      <c r="J116" s="19"/>
      <c r="K116" s="19"/>
      <c r="L116" s="19"/>
      <c r="M116" s="19"/>
      <c r="N116" s="19"/>
      <c r="O116" s="19"/>
      <c r="P116" s="19"/>
      <c r="Q116" s="19"/>
      <c r="R116" s="19"/>
      <c r="S116" s="19"/>
      <c r="T116" s="19"/>
      <c r="U116" s="19"/>
      <c r="V116" s="89"/>
    </row>
    <row r="117" spans="1:22" ht="19.5">
      <c r="A117" s="19"/>
      <c r="B117" s="158">
        <v>43078</v>
      </c>
      <c r="C117" s="133" t="s">
        <v>39</v>
      </c>
      <c r="D117" s="134" t="s">
        <v>94</v>
      </c>
      <c r="E117" s="134"/>
      <c r="F117" s="134"/>
      <c r="G117" s="134"/>
      <c r="H117" s="134"/>
      <c r="I117" s="134"/>
      <c r="J117" s="134"/>
      <c r="K117" s="134"/>
      <c r="L117" s="134"/>
      <c r="M117" s="134"/>
      <c r="N117" s="134"/>
      <c r="O117" s="134"/>
      <c r="P117" s="21"/>
      <c r="Q117" s="21"/>
      <c r="R117" s="21"/>
      <c r="S117" s="21"/>
      <c r="T117" s="21"/>
      <c r="U117" s="6"/>
      <c r="V117" s="89" t="s">
        <v>145</v>
      </c>
    </row>
    <row r="118" spans="1:22" ht="20.100000000000001" customHeight="1">
      <c r="A118" s="19"/>
      <c r="B118" s="158"/>
      <c r="C118" s="133"/>
      <c r="D118" s="127" t="s">
        <v>1</v>
      </c>
      <c r="E118" s="128" t="s">
        <v>15</v>
      </c>
      <c r="F118" s="128" t="s">
        <v>21</v>
      </c>
      <c r="G118" s="128"/>
      <c r="H118" s="128" t="s">
        <v>5</v>
      </c>
      <c r="I118" s="128"/>
      <c r="J118" s="159" t="s">
        <v>0</v>
      </c>
      <c r="K118" s="159"/>
      <c r="L118" s="160" t="s">
        <v>11</v>
      </c>
      <c r="M118" s="160"/>
      <c r="N118" s="161" t="s">
        <v>33</v>
      </c>
      <c r="O118" s="162" t="s">
        <v>3</v>
      </c>
      <c r="P118" s="21"/>
      <c r="Q118" s="155" t="s">
        <v>122</v>
      </c>
      <c r="R118" s="155"/>
      <c r="S118" s="155"/>
      <c r="T118" s="155"/>
      <c r="U118" s="6"/>
      <c r="V118" s="89"/>
    </row>
    <row r="119" spans="1:22" ht="20.100000000000001" customHeight="1">
      <c r="A119" s="19"/>
      <c r="B119" s="158"/>
      <c r="C119" s="133"/>
      <c r="D119" s="127"/>
      <c r="E119" s="128"/>
      <c r="F119" s="128"/>
      <c r="G119" s="128"/>
      <c r="H119" s="128"/>
      <c r="I119" s="128"/>
      <c r="J119" s="159"/>
      <c r="K119" s="159"/>
      <c r="L119" s="160"/>
      <c r="M119" s="160"/>
      <c r="N119" s="161"/>
      <c r="O119" s="162"/>
      <c r="P119" s="21"/>
      <c r="Q119" s="155"/>
      <c r="R119" s="155"/>
      <c r="S119" s="155"/>
      <c r="T119" s="155"/>
      <c r="U119" s="6"/>
      <c r="V119" s="89" t="s">
        <v>97</v>
      </c>
    </row>
    <row r="120" spans="1:22" ht="18" customHeight="1">
      <c r="A120" s="19"/>
      <c r="B120" s="158"/>
      <c r="C120" s="133"/>
      <c r="D120" s="96">
        <v>1</v>
      </c>
      <c r="E120" s="1" t="s">
        <v>95</v>
      </c>
      <c r="F120" s="156" t="s">
        <v>99</v>
      </c>
      <c r="G120" s="157"/>
      <c r="H120" s="156" t="s">
        <v>100</v>
      </c>
      <c r="I120" s="157"/>
      <c r="J120" s="156" t="s">
        <v>80</v>
      </c>
      <c r="K120" s="157"/>
      <c r="L120" s="156" t="s">
        <v>44</v>
      </c>
      <c r="M120" s="157"/>
      <c r="N120" s="46" t="s">
        <v>25</v>
      </c>
      <c r="O120" s="77">
        <v>6.5359999999999996</v>
      </c>
      <c r="P120" s="21"/>
      <c r="Q120" s="155"/>
      <c r="R120" s="155"/>
      <c r="S120" s="155"/>
      <c r="T120" s="155"/>
      <c r="U120" s="6"/>
      <c r="V120" s="89"/>
    </row>
    <row r="121" spans="1:22" ht="18" customHeight="1">
      <c r="A121" s="19"/>
      <c r="B121" s="158"/>
      <c r="C121" s="133"/>
      <c r="D121" s="96">
        <v>2</v>
      </c>
      <c r="E121" s="1" t="s">
        <v>75</v>
      </c>
      <c r="F121" s="156" t="s">
        <v>57</v>
      </c>
      <c r="G121" s="157"/>
      <c r="H121" s="156" t="s">
        <v>42</v>
      </c>
      <c r="I121" s="157"/>
      <c r="J121" s="156" t="s">
        <v>79</v>
      </c>
      <c r="K121" s="157"/>
      <c r="L121" s="156" t="s">
        <v>83</v>
      </c>
      <c r="M121" s="157"/>
      <c r="N121" s="46" t="s">
        <v>25</v>
      </c>
      <c r="O121" s="77">
        <v>6.5890000000000004</v>
      </c>
      <c r="P121" s="21"/>
      <c r="Q121" s="155"/>
      <c r="R121" s="155"/>
      <c r="S121" s="155"/>
      <c r="T121" s="155"/>
      <c r="U121" s="6"/>
      <c r="V121" s="89" t="s">
        <v>146</v>
      </c>
    </row>
    <row r="122" spans="1:22" ht="18" customHeight="1">
      <c r="A122" s="19"/>
      <c r="B122" s="158"/>
      <c r="C122" s="133"/>
      <c r="D122" s="96">
        <v>3</v>
      </c>
      <c r="E122" s="1" t="s">
        <v>74</v>
      </c>
      <c r="F122" s="156" t="s">
        <v>104</v>
      </c>
      <c r="G122" s="157"/>
      <c r="H122" s="156" t="s">
        <v>40</v>
      </c>
      <c r="I122" s="157"/>
      <c r="J122" s="156" t="s">
        <v>80</v>
      </c>
      <c r="K122" s="157"/>
      <c r="L122" s="156" t="s">
        <v>84</v>
      </c>
      <c r="M122" s="157"/>
      <c r="N122" s="46" t="s">
        <v>25</v>
      </c>
      <c r="O122" s="77">
        <v>6.7060000000000004</v>
      </c>
      <c r="P122" s="21"/>
      <c r="Q122" s="155"/>
      <c r="R122" s="155"/>
      <c r="S122" s="155"/>
      <c r="T122" s="155"/>
      <c r="U122" s="6"/>
      <c r="V122" s="89"/>
    </row>
    <row r="123" spans="1:22" ht="18" customHeight="1">
      <c r="A123" s="19"/>
      <c r="B123" s="158"/>
      <c r="C123" s="133"/>
      <c r="D123" s="96">
        <v>4</v>
      </c>
      <c r="E123" s="1" t="s">
        <v>96</v>
      </c>
      <c r="F123" s="156" t="s">
        <v>100</v>
      </c>
      <c r="G123" s="157"/>
      <c r="H123" s="156" t="s">
        <v>104</v>
      </c>
      <c r="I123" s="157"/>
      <c r="J123" s="156" t="s">
        <v>79</v>
      </c>
      <c r="K123" s="157"/>
      <c r="L123" s="156" t="s">
        <v>84</v>
      </c>
      <c r="M123" s="157"/>
      <c r="N123" s="46" t="s">
        <v>25</v>
      </c>
      <c r="O123" s="77">
        <v>6.7329999999999997</v>
      </c>
      <c r="P123" s="21"/>
      <c r="Q123" s="155"/>
      <c r="R123" s="155"/>
      <c r="S123" s="155"/>
      <c r="T123" s="155"/>
      <c r="U123" s="6"/>
    </row>
    <row r="124" spans="1:22" ht="18" customHeight="1">
      <c r="A124" s="19"/>
      <c r="B124" s="158"/>
      <c r="C124" s="133"/>
      <c r="D124" s="96">
        <v>5</v>
      </c>
      <c r="E124" s="1" t="s">
        <v>76</v>
      </c>
      <c r="F124" s="156" t="s">
        <v>42</v>
      </c>
      <c r="G124" s="157"/>
      <c r="H124" s="156" t="s">
        <v>99</v>
      </c>
      <c r="I124" s="157"/>
      <c r="J124" s="156" t="s">
        <v>79</v>
      </c>
      <c r="K124" s="157"/>
      <c r="L124" s="156" t="s">
        <v>83</v>
      </c>
      <c r="M124" s="157"/>
      <c r="N124" s="46" t="s">
        <v>25</v>
      </c>
      <c r="O124" s="77">
        <v>6.78</v>
      </c>
      <c r="P124" s="21"/>
      <c r="Q124" s="155"/>
      <c r="R124" s="155"/>
      <c r="S124" s="155"/>
      <c r="T124" s="155"/>
      <c r="U124" s="6"/>
    </row>
    <row r="125" spans="1:22" ht="18" customHeight="1">
      <c r="A125" s="19"/>
      <c r="B125" s="158"/>
      <c r="C125" s="133"/>
      <c r="D125" s="96">
        <v>6</v>
      </c>
      <c r="E125" s="1" t="s">
        <v>66</v>
      </c>
      <c r="F125" s="156" t="s">
        <v>2</v>
      </c>
      <c r="G125" s="157"/>
      <c r="H125" s="156" t="s">
        <v>102</v>
      </c>
      <c r="I125" s="157"/>
      <c r="J125" s="156" t="s">
        <v>82</v>
      </c>
      <c r="K125" s="157"/>
      <c r="L125" s="156" t="s">
        <v>101</v>
      </c>
      <c r="M125" s="157"/>
      <c r="N125" s="46" t="s">
        <v>16</v>
      </c>
      <c r="O125" s="78">
        <v>6.8659999999999997</v>
      </c>
      <c r="P125" s="21"/>
      <c r="Q125" s="155"/>
      <c r="R125" s="155"/>
      <c r="S125" s="155"/>
      <c r="T125" s="155"/>
      <c r="U125" s="6"/>
    </row>
    <row r="126" spans="1:22" ht="18" customHeight="1">
      <c r="A126" s="19"/>
      <c r="B126" s="158"/>
      <c r="C126" s="133"/>
      <c r="D126" s="96">
        <v>7</v>
      </c>
      <c r="E126" s="1" t="s">
        <v>73</v>
      </c>
      <c r="F126" s="156" t="s">
        <v>40</v>
      </c>
      <c r="G126" s="157"/>
      <c r="H126" s="156" t="s">
        <v>58</v>
      </c>
      <c r="I126" s="157"/>
      <c r="J126" s="156" t="s">
        <v>80</v>
      </c>
      <c r="K126" s="157"/>
      <c r="L126" s="156" t="s">
        <v>84</v>
      </c>
      <c r="M126" s="157"/>
      <c r="N126" s="46" t="s">
        <v>25</v>
      </c>
      <c r="O126" s="78">
        <v>6.8860000000000001</v>
      </c>
      <c r="P126" s="21"/>
      <c r="Q126" s="155"/>
      <c r="R126" s="155"/>
      <c r="S126" s="155"/>
      <c r="T126" s="155"/>
      <c r="U126" s="6"/>
    </row>
    <row r="127" spans="1:22" ht="18" customHeight="1">
      <c r="A127" s="19"/>
      <c r="B127" s="158"/>
      <c r="C127" s="133"/>
      <c r="D127" s="96">
        <v>8</v>
      </c>
      <c r="E127" s="1" t="s">
        <v>97</v>
      </c>
      <c r="F127" s="156" t="s">
        <v>102</v>
      </c>
      <c r="G127" s="157"/>
      <c r="H127" s="156" t="s">
        <v>57</v>
      </c>
      <c r="I127" s="157"/>
      <c r="J127" s="156" t="s">
        <v>79</v>
      </c>
      <c r="K127" s="157"/>
      <c r="L127" s="156" t="s">
        <v>84</v>
      </c>
      <c r="M127" s="157"/>
      <c r="N127" s="46" t="s">
        <v>16</v>
      </c>
      <c r="O127" s="39">
        <v>7.0430000000000001</v>
      </c>
      <c r="P127" s="21"/>
      <c r="Q127" s="155"/>
      <c r="R127" s="155"/>
      <c r="S127" s="155"/>
      <c r="T127" s="155"/>
      <c r="U127" s="6"/>
    </row>
    <row r="128" spans="1:22" ht="18" customHeight="1">
      <c r="A128" s="19"/>
      <c r="B128" s="158"/>
      <c r="C128" s="133"/>
      <c r="D128" s="96">
        <v>9</v>
      </c>
      <c r="E128" s="1" t="s">
        <v>65</v>
      </c>
      <c r="F128" s="156" t="s">
        <v>98</v>
      </c>
      <c r="G128" s="157"/>
      <c r="H128" s="156" t="s">
        <v>2</v>
      </c>
      <c r="I128" s="157"/>
      <c r="J128" s="156" t="s">
        <v>116</v>
      </c>
      <c r="K128" s="157"/>
      <c r="L128" s="156" t="s">
        <v>84</v>
      </c>
      <c r="M128" s="157"/>
      <c r="N128" s="46" t="s">
        <v>16</v>
      </c>
      <c r="O128" s="39">
        <v>7.08</v>
      </c>
      <c r="P128" s="21"/>
      <c r="Q128" s="155"/>
      <c r="R128" s="155"/>
      <c r="S128" s="155"/>
      <c r="T128" s="155"/>
      <c r="U128" s="6"/>
    </row>
    <row r="129" spans="1:21" ht="18" customHeight="1">
      <c r="A129" s="19"/>
      <c r="B129" s="158"/>
      <c r="C129" s="133"/>
      <c r="D129" s="6"/>
      <c r="E129" s="6"/>
      <c r="F129" s="6"/>
      <c r="G129" s="6"/>
      <c r="H129" s="6"/>
      <c r="I129" s="6"/>
      <c r="J129" s="6"/>
      <c r="K129" s="6"/>
      <c r="L129" s="6"/>
      <c r="M129" s="6"/>
      <c r="N129" s="6"/>
      <c r="O129" s="6"/>
      <c r="P129" s="6"/>
      <c r="Q129" s="6"/>
      <c r="R129" s="6"/>
      <c r="S129" s="6"/>
      <c r="T129" s="6"/>
      <c r="U129" s="6"/>
    </row>
    <row r="130" spans="1:21" ht="18" customHeight="1">
      <c r="A130" s="19"/>
      <c r="B130" s="158"/>
      <c r="C130" s="133"/>
      <c r="D130" s="134" t="s">
        <v>24</v>
      </c>
      <c r="E130" s="134"/>
      <c r="F130" s="134"/>
      <c r="G130" s="134"/>
      <c r="H130" s="134"/>
      <c r="I130" s="134"/>
      <c r="J130" s="134"/>
      <c r="K130" s="134"/>
      <c r="L130" s="134"/>
      <c r="M130" s="134"/>
      <c r="N130" s="134"/>
      <c r="O130" s="134"/>
      <c r="P130" s="134"/>
      <c r="Q130" s="134"/>
      <c r="R130" s="134"/>
      <c r="S130" s="134"/>
      <c r="T130" s="6"/>
      <c r="U130" s="19"/>
    </row>
    <row r="131" spans="1:21" ht="18" customHeight="1">
      <c r="A131" s="19"/>
      <c r="B131" s="158"/>
      <c r="C131" s="133"/>
      <c r="D131" s="127" t="s">
        <v>1</v>
      </c>
      <c r="E131" s="128" t="s">
        <v>15</v>
      </c>
      <c r="F131" s="153" t="s">
        <v>59</v>
      </c>
      <c r="G131" s="130" t="s">
        <v>20</v>
      </c>
      <c r="H131" s="131" t="s">
        <v>17</v>
      </c>
      <c r="I131" s="131"/>
      <c r="J131" s="131"/>
      <c r="K131" s="131"/>
      <c r="L131" s="131"/>
      <c r="M131" s="131"/>
      <c r="N131" s="131" t="s">
        <v>18</v>
      </c>
      <c r="O131" s="131"/>
      <c r="P131" s="131"/>
      <c r="Q131" s="131"/>
      <c r="R131" s="131"/>
      <c r="S131" s="131"/>
      <c r="T131" s="6"/>
      <c r="U131" s="19"/>
    </row>
    <row r="132" spans="1:21" ht="18" customHeight="1">
      <c r="A132" s="19"/>
      <c r="B132" s="158"/>
      <c r="C132" s="133"/>
      <c r="D132" s="127"/>
      <c r="E132" s="128"/>
      <c r="F132" s="154"/>
      <c r="G132" s="130"/>
      <c r="H132" s="45" t="s">
        <v>19</v>
      </c>
      <c r="I132" s="28">
        <v>1</v>
      </c>
      <c r="J132" s="25">
        <v>2</v>
      </c>
      <c r="K132" s="26">
        <v>3</v>
      </c>
      <c r="L132" s="27">
        <v>4</v>
      </c>
      <c r="M132" s="33">
        <v>5</v>
      </c>
      <c r="N132" s="45" t="s">
        <v>19</v>
      </c>
      <c r="O132" s="28">
        <v>1</v>
      </c>
      <c r="P132" s="25">
        <v>2</v>
      </c>
      <c r="Q132" s="26">
        <v>3</v>
      </c>
      <c r="R132" s="27">
        <v>4</v>
      </c>
      <c r="S132" s="33">
        <v>5</v>
      </c>
      <c r="T132" s="6"/>
      <c r="U132" s="19"/>
    </row>
    <row r="133" spans="1:21" ht="18" customHeight="1">
      <c r="A133" s="19"/>
      <c r="B133" s="158"/>
      <c r="C133" s="133"/>
      <c r="D133" s="96">
        <v>1</v>
      </c>
      <c r="E133" s="1" t="s">
        <v>95</v>
      </c>
      <c r="F133" s="49">
        <v>20</v>
      </c>
      <c r="G133" s="90">
        <f>H133+N133</f>
        <v>519.39</v>
      </c>
      <c r="H133" s="121">
        <f>SUM(I133:M133)</f>
        <v>260</v>
      </c>
      <c r="I133" s="109">
        <v>52</v>
      </c>
      <c r="J133" s="73">
        <v>53</v>
      </c>
      <c r="K133" s="72">
        <v>54</v>
      </c>
      <c r="L133" s="110">
        <v>51</v>
      </c>
      <c r="M133" s="108">
        <v>50</v>
      </c>
      <c r="N133" s="41">
        <f>SUM(O133:S133)</f>
        <v>259.39</v>
      </c>
      <c r="O133" s="73">
        <v>53</v>
      </c>
      <c r="P133" s="74">
        <v>52</v>
      </c>
      <c r="Q133" s="72">
        <v>54</v>
      </c>
      <c r="R133" s="76">
        <v>50</v>
      </c>
      <c r="S133" s="76">
        <v>50.39</v>
      </c>
      <c r="T133" s="6"/>
      <c r="U133" s="19"/>
    </row>
    <row r="134" spans="1:21" ht="18" customHeight="1">
      <c r="A134" s="19"/>
      <c r="B134" s="158"/>
      <c r="C134" s="133"/>
      <c r="D134" s="96">
        <v>2</v>
      </c>
      <c r="E134" s="1" t="s">
        <v>75</v>
      </c>
      <c r="F134" s="49">
        <v>18</v>
      </c>
      <c r="G134" s="90">
        <f>H134+N134</f>
        <v>513.29</v>
      </c>
      <c r="H134" s="119">
        <f>SUM(I134:M134)</f>
        <v>261</v>
      </c>
      <c r="I134" s="109">
        <v>52</v>
      </c>
      <c r="J134" s="109">
        <v>52</v>
      </c>
      <c r="K134" s="72">
        <v>54</v>
      </c>
      <c r="L134" s="109">
        <v>52</v>
      </c>
      <c r="M134" s="110">
        <v>51</v>
      </c>
      <c r="N134" s="71">
        <f>SUM(O134:S134)</f>
        <v>252.29</v>
      </c>
      <c r="O134" s="76">
        <v>50</v>
      </c>
      <c r="P134" s="75">
        <v>51</v>
      </c>
      <c r="Q134" s="74">
        <v>52</v>
      </c>
      <c r="R134" s="94">
        <v>49</v>
      </c>
      <c r="S134" s="76">
        <v>50.29</v>
      </c>
      <c r="T134" s="6"/>
      <c r="U134" s="19"/>
    </row>
    <row r="135" spans="1:21" ht="18" customHeight="1">
      <c r="A135" s="19"/>
      <c r="B135" s="158"/>
      <c r="C135" s="133"/>
      <c r="D135" s="96">
        <v>3</v>
      </c>
      <c r="E135" s="124" t="s">
        <v>76</v>
      </c>
      <c r="F135" s="49">
        <v>16</v>
      </c>
      <c r="G135" s="90">
        <f>H135+N135</f>
        <v>507.03999999999996</v>
      </c>
      <c r="H135" s="51">
        <f>SUM(I135:M135)</f>
        <v>250</v>
      </c>
      <c r="I135" s="110">
        <v>51</v>
      </c>
      <c r="J135" s="108">
        <v>50</v>
      </c>
      <c r="K135" s="110">
        <v>51</v>
      </c>
      <c r="L135" s="107">
        <v>49</v>
      </c>
      <c r="M135" s="107">
        <v>49</v>
      </c>
      <c r="N135" s="70">
        <f>SUM(O135:S135)</f>
        <v>257.03999999999996</v>
      </c>
      <c r="O135" s="75">
        <v>51</v>
      </c>
      <c r="P135" s="74">
        <v>52</v>
      </c>
      <c r="Q135" s="73">
        <v>53</v>
      </c>
      <c r="R135" s="74">
        <v>52.04</v>
      </c>
      <c r="S135" s="94">
        <v>49</v>
      </c>
      <c r="T135" s="6"/>
      <c r="U135" s="19"/>
    </row>
    <row r="136" spans="1:21" ht="18" customHeight="1">
      <c r="A136" s="19"/>
      <c r="B136" s="158"/>
      <c r="C136" s="133"/>
      <c r="D136" s="96">
        <v>4</v>
      </c>
      <c r="E136" s="204" t="s">
        <v>96</v>
      </c>
      <c r="F136" s="49">
        <v>15</v>
      </c>
      <c r="G136" s="90">
        <f>H136+N136</f>
        <v>502</v>
      </c>
      <c r="H136" s="51">
        <f>SUM(I136:M136)</f>
        <v>251</v>
      </c>
      <c r="I136" s="108">
        <v>50</v>
      </c>
      <c r="J136" s="110">
        <v>51</v>
      </c>
      <c r="K136" s="109">
        <v>52</v>
      </c>
      <c r="L136" s="108">
        <v>50</v>
      </c>
      <c r="M136" s="107">
        <v>48</v>
      </c>
      <c r="N136" s="205">
        <f>SUM(O136:S136)</f>
        <v>251</v>
      </c>
      <c r="O136" s="76">
        <v>50</v>
      </c>
      <c r="P136" s="75">
        <v>51</v>
      </c>
      <c r="Q136" s="75">
        <v>51</v>
      </c>
      <c r="R136" s="76">
        <v>50</v>
      </c>
      <c r="S136" s="94">
        <v>49</v>
      </c>
      <c r="T136" s="6"/>
      <c r="U136" s="19"/>
    </row>
    <row r="137" spans="1:21" ht="18" customHeight="1">
      <c r="A137" s="19"/>
      <c r="B137" s="158"/>
      <c r="C137" s="133"/>
      <c r="D137" s="96">
        <v>5</v>
      </c>
      <c r="E137" s="1" t="s">
        <v>74</v>
      </c>
      <c r="F137" s="49">
        <v>14</v>
      </c>
      <c r="G137" s="91">
        <f>H137+N137+T137</f>
        <v>498.31</v>
      </c>
      <c r="H137" s="120">
        <f>SUM(I137:M137)</f>
        <v>256</v>
      </c>
      <c r="I137" s="110">
        <v>51</v>
      </c>
      <c r="J137" s="109">
        <v>52</v>
      </c>
      <c r="K137" s="73">
        <v>53</v>
      </c>
      <c r="L137" s="110">
        <v>51</v>
      </c>
      <c r="M137" s="107">
        <v>49</v>
      </c>
      <c r="N137" s="71">
        <f>SUM(O137:S137)</f>
        <v>254.31</v>
      </c>
      <c r="O137" s="75">
        <v>51</v>
      </c>
      <c r="P137" s="74">
        <v>52.31</v>
      </c>
      <c r="Q137" s="74">
        <v>52</v>
      </c>
      <c r="R137" s="75">
        <v>51</v>
      </c>
      <c r="S137" s="94">
        <v>48</v>
      </c>
      <c r="T137" s="203">
        <v>-12</v>
      </c>
      <c r="U137" s="19"/>
    </row>
    <row r="138" spans="1:21" ht="18" customHeight="1">
      <c r="A138" s="19"/>
      <c r="B138" s="158"/>
      <c r="C138" s="133"/>
      <c r="D138" s="96">
        <v>6</v>
      </c>
      <c r="E138" s="1" t="s">
        <v>97</v>
      </c>
      <c r="F138" s="49">
        <v>13</v>
      </c>
      <c r="G138" s="91">
        <f>H138+N138</f>
        <v>496.8</v>
      </c>
      <c r="H138" s="50">
        <f>SUM(I138:M138)</f>
        <v>240</v>
      </c>
      <c r="I138" s="107">
        <v>48</v>
      </c>
      <c r="J138" s="108">
        <v>50</v>
      </c>
      <c r="K138" s="107">
        <v>48</v>
      </c>
      <c r="L138" s="107">
        <v>48</v>
      </c>
      <c r="M138" s="107">
        <v>46</v>
      </c>
      <c r="N138" s="40">
        <f>SUM(O138:S138)</f>
        <v>256.8</v>
      </c>
      <c r="O138" s="75">
        <v>51</v>
      </c>
      <c r="P138" s="74">
        <v>52</v>
      </c>
      <c r="Q138" s="72">
        <v>53.8</v>
      </c>
      <c r="R138" s="76">
        <v>50</v>
      </c>
      <c r="S138" s="76">
        <v>50</v>
      </c>
      <c r="T138" s="6"/>
      <c r="U138" s="19"/>
    </row>
    <row r="139" spans="1:21" ht="18" customHeight="1">
      <c r="A139" s="19"/>
      <c r="B139" s="158"/>
      <c r="C139" s="92"/>
      <c r="D139" s="96">
        <v>7</v>
      </c>
      <c r="E139" s="105" t="s">
        <v>73</v>
      </c>
      <c r="F139" s="49">
        <v>12</v>
      </c>
      <c r="G139" s="91">
        <f>H139+N139</f>
        <v>496.08</v>
      </c>
      <c r="H139" s="50">
        <f>SUM(I139:M139)</f>
        <v>248</v>
      </c>
      <c r="I139" s="107">
        <v>49</v>
      </c>
      <c r="J139" s="110">
        <v>51</v>
      </c>
      <c r="K139" s="110">
        <v>51</v>
      </c>
      <c r="L139" s="107">
        <v>49</v>
      </c>
      <c r="M139" s="107">
        <v>48</v>
      </c>
      <c r="N139" s="32">
        <f>SUM(O139:S139)</f>
        <v>248.07999999999998</v>
      </c>
      <c r="O139" s="75">
        <v>51.08</v>
      </c>
      <c r="P139" s="75">
        <v>51</v>
      </c>
      <c r="Q139" s="75">
        <v>51</v>
      </c>
      <c r="R139" s="94">
        <v>49</v>
      </c>
      <c r="S139" s="94">
        <v>46</v>
      </c>
      <c r="T139" s="6"/>
      <c r="U139" s="19"/>
    </row>
    <row r="140" spans="1:21" ht="18" customHeight="1">
      <c r="A140" s="19"/>
      <c r="B140" s="158"/>
      <c r="C140" s="92"/>
      <c r="D140" s="96">
        <v>8</v>
      </c>
      <c r="E140" s="1" t="s">
        <v>66</v>
      </c>
      <c r="F140" s="49">
        <v>11</v>
      </c>
      <c r="G140" s="91">
        <f>H140+N140</f>
        <v>476.37</v>
      </c>
      <c r="H140" s="50">
        <f>SUM(I140:M140)</f>
        <v>241</v>
      </c>
      <c r="I140" s="107">
        <v>48</v>
      </c>
      <c r="J140" s="107">
        <v>48</v>
      </c>
      <c r="K140" s="108">
        <v>50</v>
      </c>
      <c r="L140" s="107">
        <v>49</v>
      </c>
      <c r="M140" s="107">
        <v>46</v>
      </c>
      <c r="N140" s="32">
        <f>SUM(O140:S140)</f>
        <v>235.37</v>
      </c>
      <c r="O140" s="94">
        <v>46</v>
      </c>
      <c r="P140" s="94">
        <v>48</v>
      </c>
      <c r="Q140" s="94">
        <v>49</v>
      </c>
      <c r="R140" s="94">
        <v>48</v>
      </c>
      <c r="S140" s="94">
        <v>44.37</v>
      </c>
      <c r="T140" s="6"/>
      <c r="U140" s="19"/>
    </row>
    <row r="141" spans="1:21" ht="18" customHeight="1">
      <c r="A141" s="19"/>
      <c r="B141" s="158"/>
      <c r="C141" s="92"/>
      <c r="D141" s="96">
        <v>9</v>
      </c>
      <c r="E141" s="1" t="s">
        <v>65</v>
      </c>
      <c r="F141" s="49">
        <v>10</v>
      </c>
      <c r="G141" s="91">
        <f>H141+N141</f>
        <v>475.62</v>
      </c>
      <c r="H141" s="50">
        <f>SUM(I141:M141)</f>
        <v>233</v>
      </c>
      <c r="I141" s="107">
        <v>47</v>
      </c>
      <c r="J141" s="107">
        <v>47</v>
      </c>
      <c r="K141" s="107">
        <v>48</v>
      </c>
      <c r="L141" s="107">
        <v>46</v>
      </c>
      <c r="M141" s="107">
        <v>45</v>
      </c>
      <c r="N141" s="32">
        <f>SUM(O141:S141)</f>
        <v>242.62</v>
      </c>
      <c r="O141" s="94">
        <v>47</v>
      </c>
      <c r="P141" s="94">
        <v>49</v>
      </c>
      <c r="Q141" s="76">
        <v>50</v>
      </c>
      <c r="R141" s="94">
        <v>49</v>
      </c>
      <c r="S141" s="94">
        <v>47.62</v>
      </c>
      <c r="T141" s="6"/>
      <c r="U141" s="19"/>
    </row>
    <row r="142" spans="1:21" ht="18" customHeight="1">
      <c r="A142" s="19"/>
      <c r="B142" s="158"/>
      <c r="C142" s="19"/>
      <c r="D142" s="19"/>
      <c r="E142" s="19"/>
      <c r="F142" s="19"/>
      <c r="G142" s="19"/>
      <c r="H142" s="19"/>
      <c r="I142" s="19"/>
      <c r="J142" s="19"/>
      <c r="K142" s="19"/>
      <c r="L142" s="19"/>
      <c r="M142" s="19"/>
      <c r="N142" s="19"/>
      <c r="O142" s="19"/>
      <c r="P142" s="19"/>
      <c r="Q142" s="19"/>
      <c r="R142" s="19"/>
      <c r="S142" s="19"/>
      <c r="T142" s="19"/>
      <c r="U142" s="19"/>
    </row>
    <row r="143" spans="1:21" ht="18" customHeight="1">
      <c r="A143" s="19"/>
      <c r="B143" s="158"/>
      <c r="C143" s="44"/>
      <c r="D143" s="67"/>
      <c r="E143" s="44"/>
      <c r="F143" s="67"/>
      <c r="G143" s="44"/>
      <c r="H143" s="67"/>
      <c r="I143" s="44"/>
      <c r="J143" s="67"/>
      <c r="K143" s="44"/>
      <c r="L143" s="67"/>
      <c r="M143" s="44"/>
      <c r="N143" s="67"/>
      <c r="O143" s="44"/>
      <c r="P143" s="67"/>
      <c r="Q143" s="44"/>
      <c r="R143" s="67"/>
      <c r="S143" s="44"/>
      <c r="T143" s="67"/>
      <c r="U143" s="19"/>
    </row>
    <row r="144" spans="1:21" ht="18" customHeight="1">
      <c r="A144" s="19"/>
      <c r="B144" s="158"/>
      <c r="C144" s="19"/>
      <c r="D144" s="19"/>
      <c r="E144" s="19"/>
      <c r="F144" s="19"/>
      <c r="G144" s="19"/>
      <c r="H144" s="19"/>
      <c r="I144" s="19"/>
      <c r="J144" s="19"/>
      <c r="K144" s="19"/>
      <c r="L144" s="19"/>
      <c r="M144" s="19"/>
      <c r="N144" s="19"/>
      <c r="O144" s="19"/>
      <c r="P144" s="19"/>
      <c r="Q144" s="19"/>
      <c r="R144" s="19"/>
      <c r="S144" s="19"/>
      <c r="T144" s="19"/>
      <c r="U144" s="19"/>
    </row>
    <row r="145" spans="1:22" ht="18" customHeight="1">
      <c r="A145" s="19"/>
      <c r="B145" s="158"/>
      <c r="C145" s="133" t="s">
        <v>27</v>
      </c>
      <c r="D145" s="134" t="s">
        <v>115</v>
      </c>
      <c r="E145" s="134"/>
      <c r="F145" s="134"/>
      <c r="G145" s="134"/>
      <c r="H145" s="134"/>
      <c r="I145" s="134"/>
      <c r="J145" s="134"/>
      <c r="K145" s="134"/>
      <c r="L145" s="134"/>
      <c r="M145" s="134"/>
      <c r="N145" s="134"/>
      <c r="O145" s="134"/>
      <c r="P145" s="19"/>
      <c r="Q145" s="21"/>
      <c r="R145" s="21"/>
      <c r="S145" s="21"/>
      <c r="T145" s="21"/>
      <c r="U145" s="19"/>
    </row>
    <row r="146" spans="1:22" ht="18" customHeight="1">
      <c r="A146" s="19"/>
      <c r="B146" s="158"/>
      <c r="C146" s="133"/>
      <c r="D146" s="127" t="s">
        <v>1</v>
      </c>
      <c r="E146" s="135" t="s">
        <v>15</v>
      </c>
      <c r="F146" s="137" t="s">
        <v>114</v>
      </c>
      <c r="G146" s="138"/>
      <c r="H146" s="141" t="s">
        <v>5</v>
      </c>
      <c r="I146" s="142"/>
      <c r="J146" s="145" t="s">
        <v>0</v>
      </c>
      <c r="K146" s="146"/>
      <c r="L146" s="137" t="s">
        <v>11</v>
      </c>
      <c r="M146" s="138"/>
      <c r="N146" s="149" t="s">
        <v>33</v>
      </c>
      <c r="O146" s="151" t="s">
        <v>3</v>
      </c>
      <c r="P146" s="19"/>
      <c r="Q146" s="132" t="s">
        <v>70</v>
      </c>
      <c r="R146" s="132"/>
      <c r="S146" s="132"/>
      <c r="T146" s="132"/>
      <c r="U146" s="19"/>
    </row>
    <row r="147" spans="1:22" ht="18" customHeight="1">
      <c r="A147" s="19"/>
      <c r="B147" s="158"/>
      <c r="C147" s="133"/>
      <c r="D147" s="127"/>
      <c r="E147" s="136"/>
      <c r="F147" s="139"/>
      <c r="G147" s="140"/>
      <c r="H147" s="143"/>
      <c r="I147" s="144"/>
      <c r="J147" s="147"/>
      <c r="K147" s="148"/>
      <c r="L147" s="139"/>
      <c r="M147" s="140"/>
      <c r="N147" s="150"/>
      <c r="O147" s="152"/>
      <c r="P147" s="19"/>
      <c r="Q147" s="132"/>
      <c r="R147" s="132"/>
      <c r="S147" s="132"/>
      <c r="T147" s="132"/>
      <c r="U147" s="19"/>
    </row>
    <row r="148" spans="1:22" ht="18" customHeight="1">
      <c r="A148" s="19"/>
      <c r="B148" s="158"/>
      <c r="C148" s="133"/>
      <c r="D148" s="96">
        <v>1</v>
      </c>
      <c r="E148" s="1" t="s">
        <v>95</v>
      </c>
      <c r="F148" s="156" t="s">
        <v>100</v>
      </c>
      <c r="G148" s="157"/>
      <c r="H148" s="156" t="s">
        <v>99</v>
      </c>
      <c r="I148" s="157"/>
      <c r="J148" s="156" t="s">
        <v>80</v>
      </c>
      <c r="K148" s="157"/>
      <c r="L148" s="156" t="s">
        <v>44</v>
      </c>
      <c r="M148" s="157"/>
      <c r="N148" s="46" t="s">
        <v>25</v>
      </c>
      <c r="O148" s="77">
        <v>6.6449999999999996</v>
      </c>
      <c r="P148" s="19"/>
      <c r="Q148" s="132"/>
      <c r="R148" s="132"/>
      <c r="S148" s="132"/>
      <c r="T148" s="132"/>
      <c r="U148" s="19"/>
    </row>
    <row r="149" spans="1:22" ht="18" customHeight="1">
      <c r="A149" s="19"/>
      <c r="B149" s="158"/>
      <c r="C149" s="133"/>
      <c r="D149" s="96">
        <v>2</v>
      </c>
      <c r="E149" s="1" t="s">
        <v>76</v>
      </c>
      <c r="F149" s="156" t="s">
        <v>99</v>
      </c>
      <c r="G149" s="157"/>
      <c r="H149" s="156" t="s">
        <v>42</v>
      </c>
      <c r="I149" s="157"/>
      <c r="J149" s="156" t="s">
        <v>79</v>
      </c>
      <c r="K149" s="157"/>
      <c r="L149" s="156" t="s">
        <v>83</v>
      </c>
      <c r="M149" s="157"/>
      <c r="N149" s="46" t="s">
        <v>25</v>
      </c>
      <c r="O149" s="77">
        <v>6.6879999999999997</v>
      </c>
      <c r="P149" s="19"/>
      <c r="Q149" s="132"/>
      <c r="R149" s="132"/>
      <c r="S149" s="132"/>
      <c r="T149" s="132"/>
      <c r="U149" s="19"/>
    </row>
    <row r="150" spans="1:22" ht="18" customHeight="1">
      <c r="A150" s="19"/>
      <c r="B150" s="158"/>
      <c r="C150" s="133"/>
      <c r="D150" s="96">
        <v>3</v>
      </c>
      <c r="E150" s="1" t="s">
        <v>97</v>
      </c>
      <c r="F150" s="156" t="s">
        <v>57</v>
      </c>
      <c r="G150" s="157"/>
      <c r="H150" s="156" t="s">
        <v>102</v>
      </c>
      <c r="I150" s="157"/>
      <c r="J150" s="156" t="s">
        <v>79</v>
      </c>
      <c r="K150" s="157"/>
      <c r="L150" s="156" t="s">
        <v>84</v>
      </c>
      <c r="M150" s="157"/>
      <c r="N150" s="46" t="s">
        <v>16</v>
      </c>
      <c r="O150" s="77">
        <v>6.7</v>
      </c>
      <c r="P150" s="19"/>
      <c r="Q150" s="132"/>
      <c r="R150" s="132"/>
      <c r="S150" s="132"/>
      <c r="T150" s="132"/>
      <c r="U150" s="19"/>
    </row>
    <row r="151" spans="1:22" ht="18" customHeight="1">
      <c r="A151" s="19"/>
      <c r="B151" s="158"/>
      <c r="C151" s="133"/>
      <c r="D151" s="96">
        <v>4</v>
      </c>
      <c r="E151" s="1" t="s">
        <v>74</v>
      </c>
      <c r="F151" s="156" t="s">
        <v>40</v>
      </c>
      <c r="G151" s="157"/>
      <c r="H151" s="156" t="s">
        <v>104</v>
      </c>
      <c r="I151" s="157"/>
      <c r="J151" s="156" t="s">
        <v>80</v>
      </c>
      <c r="K151" s="157"/>
      <c r="L151" s="156" t="s">
        <v>84</v>
      </c>
      <c r="M151" s="157"/>
      <c r="N151" s="46" t="s">
        <v>25</v>
      </c>
      <c r="O151" s="77">
        <v>6.7050000000000001</v>
      </c>
      <c r="P151" s="19"/>
      <c r="Q151" s="132"/>
      <c r="R151" s="132"/>
      <c r="S151" s="132"/>
      <c r="T151" s="132"/>
      <c r="U151" s="19"/>
    </row>
    <row r="152" spans="1:22" ht="18" customHeight="1">
      <c r="A152" s="19"/>
      <c r="B152" s="158"/>
      <c r="C152" s="133"/>
      <c r="D152" s="96">
        <v>5</v>
      </c>
      <c r="E152" s="1" t="s">
        <v>96</v>
      </c>
      <c r="F152" s="156" t="s">
        <v>104</v>
      </c>
      <c r="G152" s="157"/>
      <c r="H152" s="156" t="s">
        <v>100</v>
      </c>
      <c r="I152" s="157"/>
      <c r="J152" s="156" t="s">
        <v>79</v>
      </c>
      <c r="K152" s="157"/>
      <c r="L152" s="156" t="s">
        <v>84</v>
      </c>
      <c r="M152" s="157"/>
      <c r="N152" s="46" t="s">
        <v>25</v>
      </c>
      <c r="O152" s="77">
        <v>6.7270000000000003</v>
      </c>
      <c r="P152" s="19"/>
      <c r="Q152" s="132"/>
      <c r="R152" s="132"/>
      <c r="S152" s="132"/>
      <c r="T152" s="132"/>
      <c r="U152" s="19"/>
    </row>
    <row r="153" spans="1:22" ht="18" customHeight="1">
      <c r="A153" s="19"/>
      <c r="B153" s="158"/>
      <c r="C153" s="133"/>
      <c r="D153" s="96">
        <v>6</v>
      </c>
      <c r="E153" s="1" t="s">
        <v>73</v>
      </c>
      <c r="F153" s="156" t="s">
        <v>58</v>
      </c>
      <c r="G153" s="157"/>
      <c r="H153" s="156" t="s">
        <v>40</v>
      </c>
      <c r="I153" s="157"/>
      <c r="J153" s="156" t="s">
        <v>80</v>
      </c>
      <c r="K153" s="157"/>
      <c r="L153" s="156" t="s">
        <v>84</v>
      </c>
      <c r="M153" s="157"/>
      <c r="N153" s="46" t="s">
        <v>25</v>
      </c>
      <c r="O153" s="77">
        <v>6.734</v>
      </c>
      <c r="P153" s="19"/>
      <c r="Q153" s="132"/>
      <c r="R153" s="132"/>
      <c r="S153" s="132"/>
      <c r="T153" s="132"/>
      <c r="U153" s="19"/>
    </row>
    <row r="154" spans="1:22" ht="18" customHeight="1">
      <c r="A154" s="19"/>
      <c r="B154" s="158"/>
      <c r="C154" s="133"/>
      <c r="D154" s="96">
        <v>7</v>
      </c>
      <c r="E154" s="1" t="s">
        <v>75</v>
      </c>
      <c r="F154" s="156" t="s">
        <v>42</v>
      </c>
      <c r="G154" s="157"/>
      <c r="H154" s="156" t="s">
        <v>57</v>
      </c>
      <c r="I154" s="157"/>
      <c r="J154" s="156" t="s">
        <v>79</v>
      </c>
      <c r="K154" s="157"/>
      <c r="L154" s="156" t="s">
        <v>83</v>
      </c>
      <c r="M154" s="157"/>
      <c r="N154" s="46" t="s">
        <v>25</v>
      </c>
      <c r="O154" s="78">
        <v>6.8810000000000002</v>
      </c>
      <c r="P154" s="19"/>
      <c r="Q154" s="132"/>
      <c r="R154" s="132"/>
      <c r="S154" s="132"/>
      <c r="T154" s="132"/>
      <c r="U154" s="19"/>
    </row>
    <row r="155" spans="1:22" ht="18" customHeight="1">
      <c r="A155" s="19"/>
      <c r="B155" s="158"/>
      <c r="C155" s="133"/>
      <c r="D155" s="96">
        <v>8</v>
      </c>
      <c r="E155" s="1" t="s">
        <v>65</v>
      </c>
      <c r="F155" s="156" t="s">
        <v>2</v>
      </c>
      <c r="G155" s="157"/>
      <c r="H155" s="156" t="s">
        <v>98</v>
      </c>
      <c r="I155" s="157"/>
      <c r="J155" s="156" t="s">
        <v>116</v>
      </c>
      <c r="K155" s="157"/>
      <c r="L155" s="156" t="s">
        <v>84</v>
      </c>
      <c r="M155" s="157"/>
      <c r="N155" s="46" t="s">
        <v>16</v>
      </c>
      <c r="O155" s="78">
        <v>6.9610000000000003</v>
      </c>
      <c r="P155" s="19"/>
      <c r="Q155" s="132"/>
      <c r="R155" s="132"/>
      <c r="S155" s="132"/>
      <c r="T155" s="132"/>
      <c r="U155" s="19"/>
    </row>
    <row r="156" spans="1:22" ht="18" customHeight="1">
      <c r="A156" s="19"/>
      <c r="B156" s="158"/>
      <c r="C156" s="133"/>
      <c r="D156" s="96">
        <v>9</v>
      </c>
      <c r="E156" s="1" t="s">
        <v>66</v>
      </c>
      <c r="F156" s="156" t="s">
        <v>102</v>
      </c>
      <c r="G156" s="157"/>
      <c r="H156" s="156" t="s">
        <v>2</v>
      </c>
      <c r="I156" s="157"/>
      <c r="J156" s="156" t="s">
        <v>82</v>
      </c>
      <c r="K156" s="157"/>
      <c r="L156" s="156" t="s">
        <v>101</v>
      </c>
      <c r="M156" s="157"/>
      <c r="N156" s="46" t="s">
        <v>16</v>
      </c>
      <c r="O156" s="39">
        <v>7.032</v>
      </c>
      <c r="P156" s="19"/>
      <c r="Q156" s="132"/>
      <c r="R156" s="132"/>
      <c r="S156" s="132"/>
      <c r="T156" s="132"/>
      <c r="U156" s="19"/>
    </row>
    <row r="157" spans="1:22" s="24" customFormat="1" ht="18" customHeight="1">
      <c r="A157" s="6"/>
      <c r="B157" s="158"/>
      <c r="C157" s="133"/>
      <c r="D157" s="6"/>
      <c r="E157" s="6"/>
      <c r="F157" s="6"/>
      <c r="G157" s="6"/>
      <c r="H157" s="6"/>
      <c r="I157" s="6"/>
      <c r="J157" s="6"/>
      <c r="K157" s="6"/>
      <c r="L157" s="6"/>
      <c r="M157" s="6"/>
      <c r="N157" s="6"/>
      <c r="O157" s="6"/>
      <c r="P157" s="6"/>
      <c r="Q157" s="6"/>
      <c r="R157" s="6"/>
      <c r="S157" s="6"/>
      <c r="T157" s="6"/>
      <c r="U157" s="19"/>
    </row>
    <row r="158" spans="1:22" ht="18" customHeight="1">
      <c r="A158" s="19"/>
      <c r="B158" s="158"/>
      <c r="C158" s="133"/>
      <c r="D158" s="134" t="s">
        <v>24</v>
      </c>
      <c r="E158" s="134"/>
      <c r="F158" s="134"/>
      <c r="G158" s="134"/>
      <c r="H158" s="134"/>
      <c r="I158" s="134"/>
      <c r="J158" s="134"/>
      <c r="K158" s="134"/>
      <c r="L158" s="134"/>
      <c r="M158" s="134"/>
      <c r="N158" s="134"/>
      <c r="O158" s="134"/>
      <c r="P158" s="134"/>
      <c r="Q158" s="134"/>
      <c r="R158" s="134"/>
      <c r="S158" s="134"/>
      <c r="T158" s="19"/>
      <c r="U158" s="19"/>
      <c r="V158" s="89"/>
    </row>
    <row r="159" spans="1:22" ht="18" customHeight="1">
      <c r="A159" s="19"/>
      <c r="B159" s="158"/>
      <c r="C159" s="133"/>
      <c r="D159" s="127" t="s">
        <v>1</v>
      </c>
      <c r="E159" s="128" t="s">
        <v>15</v>
      </c>
      <c r="F159" s="129" t="s">
        <v>59</v>
      </c>
      <c r="G159" s="130" t="s">
        <v>20</v>
      </c>
      <c r="H159" s="131" t="s">
        <v>17</v>
      </c>
      <c r="I159" s="131"/>
      <c r="J159" s="131"/>
      <c r="K159" s="131"/>
      <c r="L159" s="131"/>
      <c r="M159" s="131"/>
      <c r="N159" s="131" t="s">
        <v>18</v>
      </c>
      <c r="O159" s="131"/>
      <c r="P159" s="131"/>
      <c r="Q159" s="131"/>
      <c r="R159" s="131"/>
      <c r="S159" s="131"/>
      <c r="T159" s="19"/>
      <c r="U159" s="19"/>
      <c r="V159" s="89"/>
    </row>
    <row r="160" spans="1:22" ht="18" customHeight="1">
      <c r="A160" s="19"/>
      <c r="B160" s="158"/>
      <c r="C160" s="133"/>
      <c r="D160" s="127"/>
      <c r="E160" s="128"/>
      <c r="F160" s="129"/>
      <c r="G160" s="130"/>
      <c r="H160" s="45" t="s">
        <v>19</v>
      </c>
      <c r="I160" s="28">
        <v>1</v>
      </c>
      <c r="J160" s="25">
        <v>2</v>
      </c>
      <c r="K160" s="26">
        <v>3</v>
      </c>
      <c r="L160" s="27">
        <v>4</v>
      </c>
      <c r="M160" s="33">
        <v>5</v>
      </c>
      <c r="N160" s="45" t="s">
        <v>19</v>
      </c>
      <c r="O160" s="28">
        <v>1</v>
      </c>
      <c r="P160" s="25">
        <v>2</v>
      </c>
      <c r="Q160" s="26">
        <v>3</v>
      </c>
      <c r="R160" s="27">
        <v>4</v>
      </c>
      <c r="S160" s="33">
        <v>5</v>
      </c>
      <c r="T160" s="19"/>
      <c r="U160" s="19"/>
      <c r="V160" s="89"/>
    </row>
    <row r="161" spans="1:22" ht="18" customHeight="1">
      <c r="A161" s="19"/>
      <c r="B161" s="158"/>
      <c r="C161" s="133"/>
      <c r="D161" s="96">
        <v>1</v>
      </c>
      <c r="E161" s="1" t="s">
        <v>95</v>
      </c>
      <c r="F161" s="49">
        <v>20</v>
      </c>
      <c r="G161" s="90">
        <f t="shared" ref="G161:G169" si="0">H161+N161</f>
        <v>517.84</v>
      </c>
      <c r="H161" s="119">
        <f t="shared" ref="H161:H169" si="1">SUM(I161:M161)</f>
        <v>259</v>
      </c>
      <c r="I161" s="72">
        <v>53</v>
      </c>
      <c r="J161" s="73">
        <v>52</v>
      </c>
      <c r="K161" s="72">
        <v>53</v>
      </c>
      <c r="L161" s="74">
        <v>51</v>
      </c>
      <c r="M161" s="75">
        <v>50</v>
      </c>
      <c r="N161" s="41">
        <f t="shared" ref="N161:N169" si="2">SUM(O161:S161)</f>
        <v>258.84000000000003</v>
      </c>
      <c r="O161" s="73">
        <v>52</v>
      </c>
      <c r="P161" s="73">
        <v>52</v>
      </c>
      <c r="Q161" s="72">
        <v>53</v>
      </c>
      <c r="R161" s="74">
        <v>51</v>
      </c>
      <c r="S161" s="74">
        <v>50.84</v>
      </c>
      <c r="T161" s="19"/>
      <c r="U161" s="19"/>
      <c r="V161" s="89"/>
    </row>
    <row r="162" spans="1:22" ht="18" customHeight="1">
      <c r="A162" s="19"/>
      <c r="B162" s="158"/>
      <c r="C162" s="133"/>
      <c r="D162" s="96">
        <v>2</v>
      </c>
      <c r="E162" s="1" t="s">
        <v>75</v>
      </c>
      <c r="F162" s="49">
        <v>18</v>
      </c>
      <c r="G162" s="90">
        <f t="shared" si="0"/>
        <v>512.18000000000006</v>
      </c>
      <c r="H162" s="51">
        <f t="shared" si="1"/>
        <v>254</v>
      </c>
      <c r="I162" s="74">
        <v>51</v>
      </c>
      <c r="J162" s="74">
        <v>51</v>
      </c>
      <c r="K162" s="73">
        <v>52</v>
      </c>
      <c r="L162" s="74">
        <v>51</v>
      </c>
      <c r="M162" s="76">
        <v>49</v>
      </c>
      <c r="N162" s="42">
        <f t="shared" si="2"/>
        <v>258.18</v>
      </c>
      <c r="O162" s="73">
        <v>52</v>
      </c>
      <c r="P162" s="73">
        <v>52</v>
      </c>
      <c r="Q162" s="72">
        <v>53</v>
      </c>
      <c r="R162" s="73">
        <v>52.18</v>
      </c>
      <c r="S162" s="76">
        <v>49</v>
      </c>
      <c r="T162" s="19"/>
      <c r="U162" s="19"/>
      <c r="V162" s="89"/>
    </row>
    <row r="163" spans="1:22" ht="18" customHeight="1">
      <c r="A163" s="19"/>
      <c r="B163" s="158"/>
      <c r="C163" s="133"/>
      <c r="D163" s="96">
        <v>3</v>
      </c>
      <c r="E163" s="1" t="s">
        <v>96</v>
      </c>
      <c r="F163" s="49">
        <v>16</v>
      </c>
      <c r="G163" s="90">
        <f t="shared" si="0"/>
        <v>510.46000000000004</v>
      </c>
      <c r="H163" s="120">
        <f t="shared" si="1"/>
        <v>255</v>
      </c>
      <c r="I163" s="75">
        <v>50</v>
      </c>
      <c r="J163" s="73">
        <v>52</v>
      </c>
      <c r="K163" s="72">
        <v>53</v>
      </c>
      <c r="L163" s="74">
        <v>51</v>
      </c>
      <c r="M163" s="76">
        <v>49</v>
      </c>
      <c r="N163" s="40">
        <f t="shared" si="2"/>
        <v>255.46</v>
      </c>
      <c r="O163" s="73">
        <v>52</v>
      </c>
      <c r="P163" s="73">
        <v>52.46</v>
      </c>
      <c r="Q163" s="73">
        <v>52</v>
      </c>
      <c r="R163" s="75">
        <v>50</v>
      </c>
      <c r="S163" s="76">
        <v>49</v>
      </c>
      <c r="T163" s="19"/>
      <c r="U163" s="19"/>
      <c r="V163" s="89"/>
    </row>
    <row r="164" spans="1:22" ht="18" customHeight="1">
      <c r="A164" s="19"/>
      <c r="B164" s="158"/>
      <c r="C164" s="133"/>
      <c r="D164" s="96">
        <v>4</v>
      </c>
      <c r="E164" s="1" t="s">
        <v>76</v>
      </c>
      <c r="F164" s="49">
        <v>15</v>
      </c>
      <c r="G164" s="90">
        <f t="shared" si="0"/>
        <v>506.59000000000003</v>
      </c>
      <c r="H164" s="121">
        <f t="shared" si="1"/>
        <v>257</v>
      </c>
      <c r="I164" s="74">
        <v>51</v>
      </c>
      <c r="J164" s="73">
        <v>52</v>
      </c>
      <c r="K164" s="72">
        <v>53</v>
      </c>
      <c r="L164" s="74">
        <v>51</v>
      </c>
      <c r="M164" s="75">
        <v>50</v>
      </c>
      <c r="N164" s="32">
        <f t="shared" si="2"/>
        <v>249.59</v>
      </c>
      <c r="O164" s="75">
        <v>50</v>
      </c>
      <c r="P164" s="94">
        <v>49</v>
      </c>
      <c r="Q164" s="73">
        <v>52</v>
      </c>
      <c r="R164" s="76">
        <v>49</v>
      </c>
      <c r="S164" s="75">
        <v>49.59</v>
      </c>
      <c r="T164" s="19"/>
      <c r="U164" s="19"/>
      <c r="V164" s="89"/>
    </row>
    <row r="165" spans="1:22" ht="18" customHeight="1">
      <c r="A165" s="19"/>
      <c r="B165" s="158"/>
      <c r="C165" s="133"/>
      <c r="D165" s="96">
        <v>5</v>
      </c>
      <c r="E165" s="1" t="s">
        <v>73</v>
      </c>
      <c r="F165" s="49">
        <v>14</v>
      </c>
      <c r="G165" s="90">
        <f t="shared" si="0"/>
        <v>506.43</v>
      </c>
      <c r="H165" s="51">
        <f t="shared" si="1"/>
        <v>254</v>
      </c>
      <c r="I165" s="74">
        <v>51</v>
      </c>
      <c r="J165" s="73">
        <v>52</v>
      </c>
      <c r="K165" s="73">
        <v>52</v>
      </c>
      <c r="L165" s="74">
        <v>51</v>
      </c>
      <c r="M165" s="94">
        <v>48</v>
      </c>
      <c r="N165" s="71">
        <f t="shared" si="2"/>
        <v>252.43</v>
      </c>
      <c r="O165" s="74">
        <v>51.43</v>
      </c>
      <c r="P165" s="73">
        <v>52</v>
      </c>
      <c r="Q165" s="72">
        <v>53</v>
      </c>
      <c r="R165" s="76">
        <v>49</v>
      </c>
      <c r="S165" s="94">
        <v>47</v>
      </c>
      <c r="T165" s="19"/>
      <c r="U165" s="19"/>
      <c r="V165" s="89"/>
    </row>
    <row r="166" spans="1:22" ht="18" customHeight="1">
      <c r="A166" s="19"/>
      <c r="B166" s="158"/>
      <c r="C166" s="133"/>
      <c r="D166" s="96">
        <v>6</v>
      </c>
      <c r="E166" s="1" t="s">
        <v>74</v>
      </c>
      <c r="F166" s="49">
        <v>13</v>
      </c>
      <c r="G166" s="90">
        <f t="shared" si="0"/>
        <v>501.2</v>
      </c>
      <c r="H166" s="51">
        <f t="shared" si="1"/>
        <v>250</v>
      </c>
      <c r="I166" s="75">
        <v>50</v>
      </c>
      <c r="J166" s="75">
        <v>50</v>
      </c>
      <c r="K166" s="73">
        <v>52</v>
      </c>
      <c r="L166" s="75">
        <v>50</v>
      </c>
      <c r="M166" s="94">
        <v>48</v>
      </c>
      <c r="N166" s="71">
        <f t="shared" si="2"/>
        <v>251.2</v>
      </c>
      <c r="O166" s="76">
        <v>49</v>
      </c>
      <c r="P166" s="74">
        <v>51</v>
      </c>
      <c r="Q166" s="73">
        <v>52</v>
      </c>
      <c r="R166" s="75">
        <v>50</v>
      </c>
      <c r="S166" s="76">
        <v>49.2</v>
      </c>
      <c r="T166" s="19"/>
      <c r="U166" s="19"/>
      <c r="V166" s="89"/>
    </row>
    <row r="167" spans="1:22" ht="18" customHeight="1">
      <c r="A167" s="19"/>
      <c r="B167" s="158"/>
      <c r="C167" s="133"/>
      <c r="D167" s="96">
        <v>7</v>
      </c>
      <c r="E167" s="1" t="s">
        <v>97</v>
      </c>
      <c r="F167" s="49">
        <v>12</v>
      </c>
      <c r="G167" s="91">
        <f t="shared" si="0"/>
        <v>488.28</v>
      </c>
      <c r="H167" s="51">
        <f t="shared" si="1"/>
        <v>254</v>
      </c>
      <c r="I167" s="74">
        <v>51</v>
      </c>
      <c r="J167" s="74">
        <v>51</v>
      </c>
      <c r="K167" s="73">
        <v>52</v>
      </c>
      <c r="L167" s="75">
        <v>50</v>
      </c>
      <c r="M167" s="75">
        <v>50</v>
      </c>
      <c r="N167" s="32">
        <f t="shared" si="2"/>
        <v>234.28</v>
      </c>
      <c r="O167" s="94">
        <v>47</v>
      </c>
      <c r="P167" s="76">
        <v>49</v>
      </c>
      <c r="Q167" s="76">
        <v>49</v>
      </c>
      <c r="R167" s="94">
        <v>48</v>
      </c>
      <c r="S167" s="94">
        <v>41.28</v>
      </c>
      <c r="T167" s="19"/>
      <c r="U167" s="19"/>
      <c r="V167" s="89"/>
    </row>
    <row r="168" spans="1:22" ht="18" customHeight="1">
      <c r="A168" s="19"/>
      <c r="B168" s="93"/>
      <c r="C168" s="92"/>
      <c r="D168" s="96">
        <v>8</v>
      </c>
      <c r="E168" s="1" t="s">
        <v>66</v>
      </c>
      <c r="F168" s="49">
        <v>11</v>
      </c>
      <c r="G168" s="91">
        <f t="shared" si="0"/>
        <v>481.28</v>
      </c>
      <c r="H168" s="50">
        <f t="shared" si="1"/>
        <v>238.5</v>
      </c>
      <c r="I168" s="94">
        <v>47</v>
      </c>
      <c r="J168" s="76">
        <v>49</v>
      </c>
      <c r="K168" s="75">
        <v>50</v>
      </c>
      <c r="L168" s="94">
        <v>47.5</v>
      </c>
      <c r="M168" s="94">
        <v>45</v>
      </c>
      <c r="N168" s="32">
        <f t="shared" si="2"/>
        <v>242.78</v>
      </c>
      <c r="O168" s="76">
        <v>49</v>
      </c>
      <c r="P168" s="94">
        <v>48</v>
      </c>
      <c r="Q168" s="75">
        <v>50</v>
      </c>
      <c r="R168" s="76">
        <v>49</v>
      </c>
      <c r="S168" s="94">
        <v>46.78</v>
      </c>
      <c r="T168" s="19"/>
      <c r="U168" s="19"/>
      <c r="V168" s="89"/>
    </row>
    <row r="169" spans="1:22" ht="18" customHeight="1">
      <c r="A169" s="19"/>
      <c r="B169" s="67"/>
      <c r="C169" s="92"/>
      <c r="D169" s="96">
        <v>9</v>
      </c>
      <c r="E169" s="1" t="s">
        <v>65</v>
      </c>
      <c r="F169" s="49">
        <v>10</v>
      </c>
      <c r="G169" s="91">
        <f t="shared" si="0"/>
        <v>477.63</v>
      </c>
      <c r="H169" s="50">
        <f t="shared" si="1"/>
        <v>242</v>
      </c>
      <c r="I169" s="76">
        <v>49</v>
      </c>
      <c r="J169" s="94">
        <v>48</v>
      </c>
      <c r="K169" s="75">
        <v>50</v>
      </c>
      <c r="L169" s="94">
        <v>48</v>
      </c>
      <c r="M169" s="94">
        <v>47</v>
      </c>
      <c r="N169" s="32">
        <f t="shared" si="2"/>
        <v>235.63</v>
      </c>
      <c r="O169" s="94">
        <v>48</v>
      </c>
      <c r="P169" s="94">
        <v>47</v>
      </c>
      <c r="Q169" s="76">
        <v>48.63</v>
      </c>
      <c r="R169" s="94">
        <v>46</v>
      </c>
      <c r="S169" s="94">
        <v>46</v>
      </c>
      <c r="T169" s="19"/>
      <c r="U169" s="19"/>
      <c r="V169" s="89"/>
    </row>
    <row r="170" spans="1:22" ht="18" customHeight="1">
      <c r="A170" s="19"/>
      <c r="B170" s="19"/>
      <c r="C170" s="19"/>
      <c r="D170" s="19"/>
      <c r="E170" s="19"/>
      <c r="F170" s="19"/>
      <c r="G170" s="19"/>
      <c r="H170" s="19"/>
      <c r="I170" s="19"/>
      <c r="J170" s="19"/>
      <c r="K170" s="19"/>
      <c r="L170" s="19"/>
      <c r="M170" s="19"/>
      <c r="N170" s="19"/>
      <c r="O170" s="19"/>
      <c r="P170" s="19"/>
      <c r="Q170" s="19"/>
      <c r="R170" s="19"/>
      <c r="S170" s="19"/>
      <c r="T170" s="19"/>
      <c r="U170" s="19"/>
      <c r="V170" s="89"/>
    </row>
    <row r="171" spans="1:22" ht="12.75">
      <c r="A171" s="67"/>
      <c r="B171" s="44"/>
      <c r="C171" s="67"/>
      <c r="D171" s="44"/>
      <c r="E171" s="67"/>
      <c r="F171" s="44"/>
      <c r="G171" s="67"/>
      <c r="H171" s="44"/>
      <c r="I171" s="67"/>
      <c r="J171" s="44"/>
      <c r="K171" s="67"/>
      <c r="L171" s="44"/>
      <c r="M171" s="67"/>
      <c r="N171" s="44"/>
      <c r="O171" s="67"/>
      <c r="P171" s="44"/>
      <c r="Q171" s="67"/>
      <c r="R171" s="44"/>
      <c r="S171" s="67"/>
      <c r="T171" s="44"/>
      <c r="U171" s="67"/>
    </row>
    <row r="172" spans="1:22" ht="12.75">
      <c r="A172" s="19"/>
      <c r="B172" s="19"/>
      <c r="C172" s="19"/>
      <c r="D172" s="19"/>
      <c r="E172" s="19"/>
      <c r="F172" s="19"/>
      <c r="G172" s="19"/>
      <c r="H172" s="19"/>
      <c r="I172" s="19"/>
      <c r="J172" s="19"/>
      <c r="K172" s="19"/>
      <c r="L172" s="19"/>
      <c r="M172" s="19"/>
      <c r="N172" s="19"/>
      <c r="O172" s="19"/>
      <c r="P172" s="19"/>
      <c r="Q172" s="19"/>
      <c r="R172" s="19"/>
      <c r="S172" s="19"/>
      <c r="T172" s="19"/>
      <c r="U172" s="19"/>
    </row>
    <row r="173" spans="1:22" ht="19.5">
      <c r="A173" s="19"/>
      <c r="B173" s="158">
        <v>43057</v>
      </c>
      <c r="C173" s="133" t="s">
        <v>28</v>
      </c>
      <c r="D173" s="134" t="s">
        <v>92</v>
      </c>
      <c r="E173" s="134"/>
      <c r="F173" s="134"/>
      <c r="G173" s="134"/>
      <c r="H173" s="134"/>
      <c r="I173" s="134"/>
      <c r="J173" s="134"/>
      <c r="K173" s="134"/>
      <c r="L173" s="134"/>
      <c r="M173" s="134"/>
      <c r="N173" s="134"/>
      <c r="O173" s="134"/>
      <c r="P173" s="21"/>
      <c r="Q173" s="21"/>
      <c r="R173" s="21"/>
      <c r="S173" s="21"/>
      <c r="T173" s="21"/>
      <c r="U173" s="6"/>
    </row>
    <row r="174" spans="1:22" ht="20.100000000000001" customHeight="1">
      <c r="A174" s="19"/>
      <c r="B174" s="158"/>
      <c r="C174" s="133"/>
      <c r="D174" s="127" t="s">
        <v>1</v>
      </c>
      <c r="E174" s="128" t="s">
        <v>15</v>
      </c>
      <c r="F174" s="128" t="s">
        <v>21</v>
      </c>
      <c r="G174" s="128"/>
      <c r="H174" s="128" t="s">
        <v>5</v>
      </c>
      <c r="I174" s="128"/>
      <c r="J174" s="159" t="s">
        <v>0</v>
      </c>
      <c r="K174" s="159"/>
      <c r="L174" s="160" t="s">
        <v>11</v>
      </c>
      <c r="M174" s="160"/>
      <c r="N174" s="161" t="s">
        <v>33</v>
      </c>
      <c r="O174" s="162" t="s">
        <v>3</v>
      </c>
      <c r="P174" s="21"/>
      <c r="Q174" s="155" t="s">
        <v>113</v>
      </c>
      <c r="R174" s="155"/>
      <c r="S174" s="155"/>
      <c r="T174" s="155"/>
      <c r="U174" s="6"/>
    </row>
    <row r="175" spans="1:22" ht="20.100000000000001" customHeight="1">
      <c r="A175" s="19"/>
      <c r="B175" s="158"/>
      <c r="C175" s="133"/>
      <c r="D175" s="127"/>
      <c r="E175" s="128"/>
      <c r="F175" s="128"/>
      <c r="G175" s="128"/>
      <c r="H175" s="128"/>
      <c r="I175" s="128"/>
      <c r="J175" s="159"/>
      <c r="K175" s="159"/>
      <c r="L175" s="160"/>
      <c r="M175" s="160"/>
      <c r="N175" s="161"/>
      <c r="O175" s="162"/>
      <c r="P175" s="21"/>
      <c r="Q175" s="155"/>
      <c r="R175" s="155"/>
      <c r="S175" s="155"/>
      <c r="T175" s="155"/>
      <c r="U175" s="6"/>
    </row>
    <row r="176" spans="1:22" ht="18" customHeight="1">
      <c r="A176" s="19"/>
      <c r="B176" s="158"/>
      <c r="C176" s="133"/>
      <c r="D176" s="48">
        <v>1</v>
      </c>
      <c r="E176" s="1" t="s">
        <v>95</v>
      </c>
      <c r="F176" s="156" t="s">
        <v>100</v>
      </c>
      <c r="G176" s="157"/>
      <c r="H176" s="156" t="s">
        <v>99</v>
      </c>
      <c r="I176" s="157"/>
      <c r="J176" s="156" t="s">
        <v>79</v>
      </c>
      <c r="K176" s="157"/>
      <c r="L176" s="156" t="s">
        <v>44</v>
      </c>
      <c r="M176" s="157"/>
      <c r="N176" s="46" t="s">
        <v>25</v>
      </c>
      <c r="O176" s="77">
        <v>6.5990000000000002</v>
      </c>
      <c r="P176" s="21"/>
      <c r="Q176" s="155"/>
      <c r="R176" s="155"/>
      <c r="S176" s="155"/>
      <c r="T176" s="155"/>
      <c r="U176" s="6"/>
    </row>
    <row r="177" spans="1:21" ht="18" customHeight="1">
      <c r="A177" s="19"/>
      <c r="B177" s="158"/>
      <c r="C177" s="133"/>
      <c r="D177" s="48">
        <v>2</v>
      </c>
      <c r="E177" s="1" t="s">
        <v>74</v>
      </c>
      <c r="F177" s="156" t="s">
        <v>99</v>
      </c>
      <c r="G177" s="157"/>
      <c r="H177" s="156" t="s">
        <v>58</v>
      </c>
      <c r="I177" s="157"/>
      <c r="J177" s="156" t="s">
        <v>79</v>
      </c>
      <c r="K177" s="157"/>
      <c r="L177" s="156" t="s">
        <v>84</v>
      </c>
      <c r="M177" s="157"/>
      <c r="N177" s="46" t="s">
        <v>25</v>
      </c>
      <c r="O177" s="77">
        <v>6.657</v>
      </c>
      <c r="P177" s="21"/>
      <c r="Q177" s="155"/>
      <c r="R177" s="155"/>
      <c r="S177" s="155"/>
      <c r="T177" s="155"/>
      <c r="U177" s="6"/>
    </row>
    <row r="178" spans="1:21" ht="18" customHeight="1">
      <c r="A178" s="19"/>
      <c r="B178" s="158"/>
      <c r="C178" s="133"/>
      <c r="D178" s="48">
        <v>3</v>
      </c>
      <c r="E178" s="1" t="s">
        <v>73</v>
      </c>
      <c r="F178" s="156" t="s">
        <v>58</v>
      </c>
      <c r="G178" s="157"/>
      <c r="H178" s="156" t="s">
        <v>40</v>
      </c>
      <c r="I178" s="157"/>
      <c r="J178" s="156" t="s">
        <v>80</v>
      </c>
      <c r="K178" s="157"/>
      <c r="L178" s="156" t="s">
        <v>84</v>
      </c>
      <c r="M178" s="157"/>
      <c r="N178" s="46" t="s">
        <v>25</v>
      </c>
      <c r="O178" s="77">
        <v>6.6820000000000004</v>
      </c>
      <c r="P178" s="21"/>
      <c r="Q178" s="155"/>
      <c r="R178" s="155"/>
      <c r="S178" s="155"/>
      <c r="T178" s="155"/>
      <c r="U178" s="6"/>
    </row>
    <row r="179" spans="1:21" ht="18" customHeight="1">
      <c r="A179" s="19"/>
      <c r="B179" s="158"/>
      <c r="C179" s="133"/>
      <c r="D179" s="48">
        <v>4</v>
      </c>
      <c r="E179" s="1" t="s">
        <v>75</v>
      </c>
      <c r="F179" s="156" t="s">
        <v>57</v>
      </c>
      <c r="G179" s="157"/>
      <c r="H179" s="156" t="s">
        <v>42</v>
      </c>
      <c r="I179" s="157"/>
      <c r="J179" s="156" t="s">
        <v>79</v>
      </c>
      <c r="K179" s="157"/>
      <c r="L179" s="156" t="s">
        <v>83</v>
      </c>
      <c r="M179" s="157"/>
      <c r="N179" s="46" t="s">
        <v>25</v>
      </c>
      <c r="O179" s="77">
        <v>6.6840000000000002</v>
      </c>
      <c r="P179" s="21"/>
      <c r="Q179" s="155"/>
      <c r="R179" s="155"/>
      <c r="S179" s="155"/>
      <c r="T179" s="155"/>
      <c r="U179" s="6"/>
    </row>
    <row r="180" spans="1:21" ht="18" customHeight="1">
      <c r="A180" s="19"/>
      <c r="B180" s="158"/>
      <c r="C180" s="133"/>
      <c r="D180" s="48">
        <v>5</v>
      </c>
      <c r="E180" s="1" t="s">
        <v>56</v>
      </c>
      <c r="F180" s="156" t="s">
        <v>40</v>
      </c>
      <c r="G180" s="157"/>
      <c r="H180" s="156" t="s">
        <v>57</v>
      </c>
      <c r="I180" s="157"/>
      <c r="J180" s="156" t="s">
        <v>80</v>
      </c>
      <c r="K180" s="157"/>
      <c r="L180" s="156" t="s">
        <v>84</v>
      </c>
      <c r="M180" s="157"/>
      <c r="N180" s="46" t="s">
        <v>25</v>
      </c>
      <c r="O180" s="77">
        <v>6.7350000000000003</v>
      </c>
      <c r="P180" s="21"/>
      <c r="Q180" s="155"/>
      <c r="R180" s="155"/>
      <c r="S180" s="155"/>
      <c r="T180" s="155"/>
      <c r="U180" s="6"/>
    </row>
    <row r="181" spans="1:21" ht="18" customHeight="1">
      <c r="A181" s="19"/>
      <c r="B181" s="158"/>
      <c r="C181" s="133"/>
      <c r="D181" s="48">
        <v>6</v>
      </c>
      <c r="E181" s="1" t="s">
        <v>96</v>
      </c>
      <c r="F181" s="156" t="s">
        <v>104</v>
      </c>
      <c r="G181" s="157"/>
      <c r="H181" s="156" t="s">
        <v>105</v>
      </c>
      <c r="I181" s="157"/>
      <c r="J181" s="156" t="s">
        <v>80</v>
      </c>
      <c r="K181" s="157"/>
      <c r="L181" s="156" t="s">
        <v>84</v>
      </c>
      <c r="M181" s="157"/>
      <c r="N181" s="46" t="s">
        <v>25</v>
      </c>
      <c r="O181" s="78">
        <v>6.8049999999999997</v>
      </c>
      <c r="P181" s="21"/>
      <c r="Q181" s="155"/>
      <c r="R181" s="155"/>
      <c r="S181" s="155"/>
      <c r="T181" s="155"/>
      <c r="U181" s="6"/>
    </row>
    <row r="182" spans="1:21" ht="18" customHeight="1">
      <c r="A182" s="19"/>
      <c r="B182" s="158"/>
      <c r="C182" s="133"/>
      <c r="D182" s="48">
        <v>7</v>
      </c>
      <c r="E182" s="1" t="s">
        <v>66</v>
      </c>
      <c r="F182" s="156" t="s">
        <v>2</v>
      </c>
      <c r="G182" s="157"/>
      <c r="H182" s="156" t="s">
        <v>100</v>
      </c>
      <c r="I182" s="157"/>
      <c r="J182" s="156" t="s">
        <v>82</v>
      </c>
      <c r="K182" s="157"/>
      <c r="L182" s="156" t="s">
        <v>84</v>
      </c>
      <c r="M182" s="157"/>
      <c r="N182" s="46" t="s">
        <v>25</v>
      </c>
      <c r="O182" s="78">
        <v>6.9820000000000002</v>
      </c>
      <c r="P182" s="21"/>
      <c r="Q182" s="155"/>
      <c r="R182" s="155"/>
      <c r="S182" s="155"/>
      <c r="T182" s="155"/>
      <c r="U182" s="6"/>
    </row>
    <row r="183" spans="1:21" ht="18" customHeight="1">
      <c r="A183" s="19"/>
      <c r="B183" s="158"/>
      <c r="C183" s="133"/>
      <c r="D183" s="48">
        <v>8</v>
      </c>
      <c r="E183" s="1" t="s">
        <v>65</v>
      </c>
      <c r="F183" s="156" t="s">
        <v>98</v>
      </c>
      <c r="G183" s="157"/>
      <c r="H183" s="156" t="s">
        <v>2</v>
      </c>
      <c r="I183" s="157"/>
      <c r="J183" s="156" t="s">
        <v>82</v>
      </c>
      <c r="K183" s="157"/>
      <c r="L183" s="156" t="s">
        <v>101</v>
      </c>
      <c r="M183" s="157"/>
      <c r="N183" s="46" t="s">
        <v>16</v>
      </c>
      <c r="O183" s="78">
        <v>6.9889999999999999</v>
      </c>
      <c r="P183" s="21"/>
      <c r="Q183" s="155"/>
      <c r="R183" s="155"/>
      <c r="S183" s="155"/>
      <c r="T183" s="155"/>
      <c r="U183" s="6"/>
    </row>
    <row r="184" spans="1:21" ht="18" customHeight="1">
      <c r="A184" s="19"/>
      <c r="B184" s="158"/>
      <c r="C184" s="133"/>
      <c r="D184" s="48">
        <v>9</v>
      </c>
      <c r="E184" s="1" t="s">
        <v>97</v>
      </c>
      <c r="F184" s="156" t="s">
        <v>103</v>
      </c>
      <c r="G184" s="157"/>
      <c r="H184" s="156" t="s">
        <v>102</v>
      </c>
      <c r="I184" s="157"/>
      <c r="J184" s="156" t="s">
        <v>79</v>
      </c>
      <c r="K184" s="157"/>
      <c r="L184" s="156" t="s">
        <v>84</v>
      </c>
      <c r="M184" s="157"/>
      <c r="N184" s="46" t="s">
        <v>106</v>
      </c>
      <c r="O184" s="39">
        <v>7.726</v>
      </c>
      <c r="P184" s="21"/>
      <c r="Q184" s="155"/>
      <c r="R184" s="155"/>
      <c r="S184" s="155"/>
      <c r="T184" s="155"/>
      <c r="U184" s="6"/>
    </row>
    <row r="185" spans="1:21" ht="18" customHeight="1">
      <c r="A185" s="19"/>
      <c r="B185" s="158"/>
      <c r="C185" s="133"/>
      <c r="D185" s="6"/>
      <c r="E185" s="6"/>
      <c r="F185" s="6"/>
      <c r="G185" s="6"/>
      <c r="H185" s="6"/>
      <c r="I185" s="6"/>
      <c r="J185" s="6"/>
      <c r="K185" s="6"/>
      <c r="L185" s="6"/>
      <c r="M185" s="6"/>
      <c r="N185" s="6"/>
      <c r="O185" s="6"/>
      <c r="P185" s="6"/>
      <c r="Q185" s="6"/>
      <c r="R185" s="6"/>
      <c r="S185" s="6"/>
      <c r="T185" s="6"/>
      <c r="U185" s="6"/>
    </row>
    <row r="186" spans="1:21" ht="18" customHeight="1">
      <c r="A186" s="19"/>
      <c r="B186" s="158"/>
      <c r="C186" s="133"/>
      <c r="D186" s="134" t="s">
        <v>24</v>
      </c>
      <c r="E186" s="134"/>
      <c r="F186" s="134"/>
      <c r="G186" s="134"/>
      <c r="H186" s="134"/>
      <c r="I186" s="134"/>
      <c r="J186" s="134"/>
      <c r="K186" s="134"/>
      <c r="L186" s="134"/>
      <c r="M186" s="134"/>
      <c r="N186" s="134"/>
      <c r="O186" s="134"/>
      <c r="P186" s="134"/>
      <c r="Q186" s="134"/>
      <c r="R186" s="134"/>
      <c r="S186" s="134"/>
      <c r="T186" s="6"/>
      <c r="U186" s="19"/>
    </row>
    <row r="187" spans="1:21" ht="18" customHeight="1">
      <c r="A187" s="19"/>
      <c r="B187" s="158"/>
      <c r="C187" s="133"/>
      <c r="D187" s="127" t="s">
        <v>1</v>
      </c>
      <c r="E187" s="128" t="s">
        <v>15</v>
      </c>
      <c r="F187" s="153" t="s">
        <v>59</v>
      </c>
      <c r="G187" s="130" t="s">
        <v>20</v>
      </c>
      <c r="H187" s="131" t="s">
        <v>17</v>
      </c>
      <c r="I187" s="131"/>
      <c r="J187" s="131"/>
      <c r="K187" s="131"/>
      <c r="L187" s="131"/>
      <c r="M187" s="131"/>
      <c r="N187" s="131" t="s">
        <v>18</v>
      </c>
      <c r="O187" s="131"/>
      <c r="P187" s="131"/>
      <c r="Q187" s="131"/>
      <c r="R187" s="131"/>
      <c r="S187" s="131"/>
      <c r="T187" s="6"/>
      <c r="U187" s="19"/>
    </row>
    <row r="188" spans="1:21" ht="18" customHeight="1">
      <c r="A188" s="19"/>
      <c r="B188" s="158"/>
      <c r="C188" s="133"/>
      <c r="D188" s="127"/>
      <c r="E188" s="128"/>
      <c r="F188" s="154"/>
      <c r="G188" s="130"/>
      <c r="H188" s="45" t="s">
        <v>19</v>
      </c>
      <c r="I188" s="28">
        <v>1</v>
      </c>
      <c r="J188" s="25">
        <v>2</v>
      </c>
      <c r="K188" s="26">
        <v>3</v>
      </c>
      <c r="L188" s="27">
        <v>4</v>
      </c>
      <c r="M188" s="33">
        <v>5</v>
      </c>
      <c r="N188" s="45" t="s">
        <v>19</v>
      </c>
      <c r="O188" s="28">
        <v>1</v>
      </c>
      <c r="P188" s="25">
        <v>2</v>
      </c>
      <c r="Q188" s="26">
        <v>3</v>
      </c>
      <c r="R188" s="27">
        <v>4</v>
      </c>
      <c r="S188" s="33">
        <v>5</v>
      </c>
      <c r="T188" s="6"/>
      <c r="U188" s="19"/>
    </row>
    <row r="189" spans="1:21" ht="18" customHeight="1">
      <c r="A189" s="19"/>
      <c r="B189" s="158"/>
      <c r="C189" s="133"/>
      <c r="D189" s="48">
        <v>1</v>
      </c>
      <c r="E189" s="1" t="s">
        <v>95</v>
      </c>
      <c r="F189" s="51">
        <v>20</v>
      </c>
      <c r="G189" s="47">
        <f t="shared" ref="G189:G197" si="3">H189+N189</f>
        <v>520.03</v>
      </c>
      <c r="H189" s="121">
        <f t="shared" ref="H189:H197" si="4">SUM(I189:M189)</f>
        <v>259</v>
      </c>
      <c r="I189" s="74">
        <v>52</v>
      </c>
      <c r="J189" s="74">
        <v>52</v>
      </c>
      <c r="K189" s="73">
        <v>53</v>
      </c>
      <c r="L189" s="74">
        <v>52</v>
      </c>
      <c r="M189" s="76">
        <v>50</v>
      </c>
      <c r="N189" s="42">
        <f t="shared" ref="N189:N197" si="5">SUM(O189:S189)</f>
        <v>261.02999999999997</v>
      </c>
      <c r="O189" s="74">
        <v>52</v>
      </c>
      <c r="P189" s="73">
        <v>53</v>
      </c>
      <c r="Q189" s="72">
        <v>54</v>
      </c>
      <c r="R189" s="75">
        <v>51</v>
      </c>
      <c r="S189" s="75">
        <v>51.03</v>
      </c>
      <c r="T189" s="6"/>
      <c r="U189" s="19"/>
    </row>
    <row r="190" spans="1:21" ht="18" customHeight="1">
      <c r="A190" s="19"/>
      <c r="B190" s="158"/>
      <c r="C190" s="133"/>
      <c r="D190" s="48">
        <v>2</v>
      </c>
      <c r="E190" s="1" t="s">
        <v>74</v>
      </c>
      <c r="F190" s="51">
        <v>18</v>
      </c>
      <c r="G190" s="47">
        <f t="shared" si="3"/>
        <v>516.42000000000007</v>
      </c>
      <c r="H190" s="119">
        <f t="shared" si="4"/>
        <v>260</v>
      </c>
      <c r="I190" s="74">
        <v>52</v>
      </c>
      <c r="J190" s="74">
        <v>52</v>
      </c>
      <c r="K190" s="72">
        <v>54</v>
      </c>
      <c r="L190" s="74">
        <v>52</v>
      </c>
      <c r="M190" s="76">
        <v>50</v>
      </c>
      <c r="N190" s="90">
        <f t="shared" si="5"/>
        <v>256.42</v>
      </c>
      <c r="O190" s="75">
        <v>51</v>
      </c>
      <c r="P190" s="74">
        <v>52</v>
      </c>
      <c r="Q190" s="73">
        <v>53</v>
      </c>
      <c r="R190" s="76">
        <v>50</v>
      </c>
      <c r="S190" s="76">
        <v>50.42</v>
      </c>
      <c r="T190" s="6"/>
      <c r="U190" s="19"/>
    </row>
    <row r="191" spans="1:21" ht="18" customHeight="1">
      <c r="A191" s="19"/>
      <c r="B191" s="158"/>
      <c r="C191" s="133"/>
      <c r="D191" s="48">
        <v>3</v>
      </c>
      <c r="E191" s="1" t="s">
        <v>56</v>
      </c>
      <c r="F191" s="51">
        <v>16</v>
      </c>
      <c r="G191" s="47">
        <f t="shared" si="3"/>
        <v>514.15</v>
      </c>
      <c r="H191" s="51">
        <f t="shared" si="4"/>
        <v>252</v>
      </c>
      <c r="I191" s="76">
        <v>50</v>
      </c>
      <c r="J191" s="75">
        <v>51</v>
      </c>
      <c r="K191" s="75">
        <v>51</v>
      </c>
      <c r="L191" s="75">
        <v>51</v>
      </c>
      <c r="M191" s="94">
        <v>49</v>
      </c>
      <c r="N191" s="41">
        <f t="shared" si="5"/>
        <v>262.14999999999998</v>
      </c>
      <c r="O191" s="74">
        <v>52</v>
      </c>
      <c r="P191" s="73">
        <v>53.15</v>
      </c>
      <c r="Q191" s="72">
        <v>54</v>
      </c>
      <c r="R191" s="73">
        <v>53</v>
      </c>
      <c r="S191" s="76">
        <v>50</v>
      </c>
      <c r="T191" s="6"/>
      <c r="U191" s="19"/>
    </row>
    <row r="192" spans="1:21" ht="18" customHeight="1">
      <c r="A192" s="19"/>
      <c r="B192" s="158"/>
      <c r="C192" s="133"/>
      <c r="D192" s="48">
        <v>4</v>
      </c>
      <c r="E192" s="1" t="s">
        <v>75</v>
      </c>
      <c r="F192" s="51">
        <v>15</v>
      </c>
      <c r="G192" s="47">
        <f t="shared" si="3"/>
        <v>513.20000000000005</v>
      </c>
      <c r="H192" s="120">
        <f t="shared" si="4"/>
        <v>256</v>
      </c>
      <c r="I192" s="75">
        <v>51</v>
      </c>
      <c r="J192" s="76">
        <v>50</v>
      </c>
      <c r="K192" s="73">
        <v>53</v>
      </c>
      <c r="L192" s="74">
        <v>52</v>
      </c>
      <c r="M192" s="76">
        <v>50</v>
      </c>
      <c r="N192" s="90">
        <f t="shared" si="5"/>
        <v>257.2</v>
      </c>
      <c r="O192" s="75">
        <v>51</v>
      </c>
      <c r="P192" s="75">
        <v>51</v>
      </c>
      <c r="Q192" s="74">
        <v>52</v>
      </c>
      <c r="R192" s="73">
        <v>53.2</v>
      </c>
      <c r="S192" s="76">
        <v>50</v>
      </c>
      <c r="T192" s="6"/>
      <c r="U192" s="19"/>
    </row>
    <row r="193" spans="1:21" ht="18" customHeight="1">
      <c r="A193" s="19"/>
      <c r="B193" s="158"/>
      <c r="C193" s="133"/>
      <c r="D193" s="48">
        <v>5</v>
      </c>
      <c r="E193" s="1" t="s">
        <v>96</v>
      </c>
      <c r="F193" s="51">
        <v>14</v>
      </c>
      <c r="G193" s="47">
        <f t="shared" si="3"/>
        <v>511.58</v>
      </c>
      <c r="H193" s="51">
        <f t="shared" si="4"/>
        <v>252</v>
      </c>
      <c r="I193" s="76">
        <v>50</v>
      </c>
      <c r="J193" s="75">
        <v>51</v>
      </c>
      <c r="K193" s="73">
        <v>53</v>
      </c>
      <c r="L193" s="94">
        <v>49</v>
      </c>
      <c r="M193" s="94">
        <v>49</v>
      </c>
      <c r="N193" s="40">
        <f t="shared" si="5"/>
        <v>259.58</v>
      </c>
      <c r="O193" s="74">
        <v>52</v>
      </c>
      <c r="P193" s="74">
        <v>52</v>
      </c>
      <c r="Q193" s="73">
        <v>53</v>
      </c>
      <c r="R193" s="75">
        <v>51</v>
      </c>
      <c r="S193" s="74">
        <v>51.58</v>
      </c>
      <c r="T193" s="6"/>
      <c r="U193" s="19"/>
    </row>
    <row r="194" spans="1:21" ht="18" customHeight="1">
      <c r="A194" s="19"/>
      <c r="B194" s="158"/>
      <c r="C194" s="133"/>
      <c r="D194" s="48">
        <v>6</v>
      </c>
      <c r="E194" s="1" t="s">
        <v>73</v>
      </c>
      <c r="F194" s="51">
        <v>13</v>
      </c>
      <c r="G194" s="47">
        <f t="shared" si="3"/>
        <v>504.52</v>
      </c>
      <c r="H194" s="65">
        <f t="shared" si="4"/>
        <v>249</v>
      </c>
      <c r="I194" s="75">
        <v>51</v>
      </c>
      <c r="J194" s="75">
        <v>51</v>
      </c>
      <c r="K194" s="74">
        <v>52</v>
      </c>
      <c r="L194" s="94">
        <v>49</v>
      </c>
      <c r="M194" s="94">
        <v>46</v>
      </c>
      <c r="N194" s="90">
        <f t="shared" si="5"/>
        <v>255.52</v>
      </c>
      <c r="O194" s="74">
        <v>52</v>
      </c>
      <c r="P194" s="73">
        <v>53</v>
      </c>
      <c r="Q194" s="73">
        <v>53</v>
      </c>
      <c r="R194" s="94">
        <v>49</v>
      </c>
      <c r="S194" s="94">
        <v>48.52</v>
      </c>
      <c r="T194" s="6"/>
      <c r="U194" s="19"/>
    </row>
    <row r="195" spans="1:21" ht="18" customHeight="1">
      <c r="A195" s="19"/>
      <c r="B195" s="158"/>
      <c r="C195" s="68"/>
      <c r="D195" s="48">
        <v>7</v>
      </c>
      <c r="E195" s="1" t="s">
        <v>66</v>
      </c>
      <c r="F195" s="51">
        <v>12</v>
      </c>
      <c r="G195" s="38">
        <f t="shared" si="3"/>
        <v>492.52</v>
      </c>
      <c r="H195" s="65">
        <f t="shared" si="4"/>
        <v>241</v>
      </c>
      <c r="I195" s="94">
        <v>48</v>
      </c>
      <c r="J195" s="94">
        <v>48</v>
      </c>
      <c r="K195" s="75">
        <v>51</v>
      </c>
      <c r="L195" s="94">
        <v>47</v>
      </c>
      <c r="M195" s="94">
        <v>47</v>
      </c>
      <c r="N195" s="90">
        <f t="shared" si="5"/>
        <v>251.52</v>
      </c>
      <c r="O195" s="76">
        <v>50</v>
      </c>
      <c r="P195" s="75">
        <v>51</v>
      </c>
      <c r="Q195" s="74">
        <v>52</v>
      </c>
      <c r="R195" s="94">
        <v>49</v>
      </c>
      <c r="S195" s="76">
        <v>49.52</v>
      </c>
      <c r="T195" s="6"/>
      <c r="U195" s="19"/>
    </row>
    <row r="196" spans="1:21" ht="18" customHeight="1">
      <c r="A196" s="19"/>
      <c r="B196" s="158"/>
      <c r="C196" s="68"/>
      <c r="D196" s="48">
        <v>8</v>
      </c>
      <c r="E196" s="1" t="s">
        <v>97</v>
      </c>
      <c r="F196" s="51">
        <v>11</v>
      </c>
      <c r="G196" s="38">
        <f t="shared" si="3"/>
        <v>490.71000000000004</v>
      </c>
      <c r="H196" s="65">
        <f t="shared" si="4"/>
        <v>247</v>
      </c>
      <c r="I196" s="76">
        <v>50</v>
      </c>
      <c r="J196" s="76">
        <v>50</v>
      </c>
      <c r="K196" s="76">
        <v>50</v>
      </c>
      <c r="L196" s="76">
        <v>50</v>
      </c>
      <c r="M196" s="94">
        <v>47</v>
      </c>
      <c r="N196" s="91">
        <f t="shared" si="5"/>
        <v>243.71</v>
      </c>
      <c r="O196" s="94">
        <v>47.71</v>
      </c>
      <c r="P196" s="76">
        <v>50</v>
      </c>
      <c r="Q196" s="76">
        <v>50</v>
      </c>
      <c r="R196" s="76">
        <v>50</v>
      </c>
      <c r="S196" s="94">
        <v>46</v>
      </c>
      <c r="T196" s="6"/>
      <c r="U196" s="19"/>
    </row>
    <row r="197" spans="1:21" ht="18" customHeight="1">
      <c r="A197" s="19"/>
      <c r="B197" s="158"/>
      <c r="C197" s="68"/>
      <c r="D197" s="48">
        <v>9</v>
      </c>
      <c r="E197" s="1" t="s">
        <v>65</v>
      </c>
      <c r="F197" s="51">
        <v>10</v>
      </c>
      <c r="G197" s="38">
        <f t="shared" si="3"/>
        <v>476.23</v>
      </c>
      <c r="H197" s="65">
        <f t="shared" si="4"/>
        <v>236</v>
      </c>
      <c r="I197" s="94">
        <v>48</v>
      </c>
      <c r="J197" s="94">
        <v>48</v>
      </c>
      <c r="K197" s="94">
        <v>49</v>
      </c>
      <c r="L197" s="94">
        <v>48</v>
      </c>
      <c r="M197" s="94">
        <v>43</v>
      </c>
      <c r="N197" s="91">
        <f t="shared" si="5"/>
        <v>240.23</v>
      </c>
      <c r="O197" s="94">
        <v>49</v>
      </c>
      <c r="P197" s="94">
        <v>48</v>
      </c>
      <c r="Q197" s="75">
        <v>51.23</v>
      </c>
      <c r="R197" s="94">
        <v>49</v>
      </c>
      <c r="S197" s="94">
        <v>43</v>
      </c>
      <c r="T197" s="6"/>
      <c r="U197" s="19"/>
    </row>
    <row r="198" spans="1:21" ht="18" customHeight="1">
      <c r="A198" s="19"/>
      <c r="B198" s="158"/>
      <c r="C198" s="19"/>
      <c r="D198" s="19"/>
      <c r="E198" s="19"/>
      <c r="F198" s="19"/>
      <c r="G198" s="19"/>
      <c r="H198" s="19"/>
      <c r="I198" s="19"/>
      <c r="J198" s="19"/>
      <c r="K198" s="19"/>
      <c r="L198" s="19"/>
      <c r="M198" s="19"/>
      <c r="N198" s="19"/>
      <c r="O198" s="19"/>
      <c r="P198" s="19"/>
      <c r="Q198" s="19"/>
      <c r="R198" s="19"/>
      <c r="S198" s="19"/>
      <c r="T198" s="19"/>
      <c r="U198" s="19"/>
    </row>
    <row r="199" spans="1:21" ht="18" customHeight="1">
      <c r="A199" s="19"/>
      <c r="B199" s="158"/>
      <c r="C199" s="44"/>
      <c r="D199" s="67"/>
      <c r="E199" s="44"/>
      <c r="F199" s="67"/>
      <c r="G199" s="44"/>
      <c r="H199" s="67"/>
      <c r="I199" s="44"/>
      <c r="J199" s="67"/>
      <c r="K199" s="44"/>
      <c r="L199" s="67"/>
      <c r="M199" s="44"/>
      <c r="N199" s="67"/>
      <c r="O199" s="44"/>
      <c r="P199" s="67"/>
      <c r="Q199" s="44"/>
      <c r="R199" s="67"/>
      <c r="S199" s="44"/>
      <c r="T199" s="67"/>
      <c r="U199" s="19"/>
    </row>
    <row r="200" spans="1:21" ht="18" customHeight="1">
      <c r="A200" s="19"/>
      <c r="B200" s="158"/>
      <c r="C200" s="19"/>
      <c r="D200" s="19"/>
      <c r="E200" s="19"/>
      <c r="F200" s="19"/>
      <c r="G200" s="19"/>
      <c r="H200" s="19"/>
      <c r="I200" s="19"/>
      <c r="J200" s="19"/>
      <c r="K200" s="19"/>
      <c r="L200" s="19"/>
      <c r="M200" s="19"/>
      <c r="N200" s="19"/>
      <c r="O200" s="19"/>
      <c r="P200" s="19"/>
      <c r="Q200" s="19"/>
      <c r="R200" s="19"/>
      <c r="S200" s="19"/>
      <c r="T200" s="19"/>
      <c r="U200" s="19"/>
    </row>
    <row r="201" spans="1:21" ht="18" customHeight="1">
      <c r="A201" s="19"/>
      <c r="B201" s="158"/>
      <c r="C201" s="133" t="s">
        <v>29</v>
      </c>
      <c r="D201" s="134" t="s">
        <v>93</v>
      </c>
      <c r="E201" s="134"/>
      <c r="F201" s="134"/>
      <c r="G201" s="134"/>
      <c r="H201" s="134"/>
      <c r="I201" s="134"/>
      <c r="J201" s="134"/>
      <c r="K201" s="134"/>
      <c r="L201" s="134"/>
      <c r="M201" s="134"/>
      <c r="N201" s="134"/>
      <c r="O201" s="134"/>
      <c r="P201" s="19"/>
      <c r="Q201" s="21"/>
      <c r="R201" s="21"/>
      <c r="S201" s="21"/>
      <c r="T201" s="21"/>
      <c r="U201" s="19"/>
    </row>
    <row r="202" spans="1:21" ht="18" customHeight="1">
      <c r="A202" s="19"/>
      <c r="B202" s="158"/>
      <c r="C202" s="133"/>
      <c r="D202" s="127" t="s">
        <v>1</v>
      </c>
      <c r="E202" s="135" t="s">
        <v>15</v>
      </c>
      <c r="F202" s="137" t="s">
        <v>114</v>
      </c>
      <c r="G202" s="138"/>
      <c r="H202" s="141" t="s">
        <v>5</v>
      </c>
      <c r="I202" s="142"/>
      <c r="J202" s="145" t="s">
        <v>0</v>
      </c>
      <c r="K202" s="146"/>
      <c r="L202" s="137" t="s">
        <v>11</v>
      </c>
      <c r="M202" s="138"/>
      <c r="N202" s="196" t="s">
        <v>33</v>
      </c>
      <c r="O202" s="151" t="s">
        <v>3</v>
      </c>
      <c r="P202" s="19"/>
      <c r="Q202" s="132" t="s">
        <v>107</v>
      </c>
      <c r="R202" s="132"/>
      <c r="S202" s="132"/>
      <c r="T202" s="132"/>
      <c r="U202" s="19"/>
    </row>
    <row r="203" spans="1:21" ht="18" customHeight="1">
      <c r="A203" s="19"/>
      <c r="B203" s="158"/>
      <c r="C203" s="133"/>
      <c r="D203" s="127"/>
      <c r="E203" s="136"/>
      <c r="F203" s="139"/>
      <c r="G203" s="140"/>
      <c r="H203" s="143"/>
      <c r="I203" s="144"/>
      <c r="J203" s="147"/>
      <c r="K203" s="148"/>
      <c r="L203" s="139"/>
      <c r="M203" s="140"/>
      <c r="N203" s="197"/>
      <c r="O203" s="152"/>
      <c r="P203" s="19"/>
      <c r="Q203" s="132"/>
      <c r="R203" s="132"/>
      <c r="S203" s="132"/>
      <c r="T203" s="132"/>
      <c r="U203" s="19"/>
    </row>
    <row r="204" spans="1:21" ht="18" customHeight="1">
      <c r="A204" s="19"/>
      <c r="B204" s="158"/>
      <c r="C204" s="133"/>
      <c r="D204" s="48">
        <v>1</v>
      </c>
      <c r="E204" s="1" t="s">
        <v>95</v>
      </c>
      <c r="F204" s="156" t="s">
        <v>99</v>
      </c>
      <c r="G204" s="157"/>
      <c r="H204" s="156" t="s">
        <v>100</v>
      </c>
      <c r="I204" s="157"/>
      <c r="J204" s="156" t="s">
        <v>79</v>
      </c>
      <c r="K204" s="157"/>
      <c r="L204" s="156" t="s">
        <v>44</v>
      </c>
      <c r="M204" s="157"/>
      <c r="N204" s="46" t="s">
        <v>25</v>
      </c>
      <c r="O204" s="77">
        <v>6.5949999999999998</v>
      </c>
      <c r="P204" s="19"/>
      <c r="Q204" s="132"/>
      <c r="R204" s="132"/>
      <c r="S204" s="132"/>
      <c r="T204" s="132"/>
      <c r="U204" s="19"/>
    </row>
    <row r="205" spans="1:21" ht="18" customHeight="1">
      <c r="A205" s="19"/>
      <c r="B205" s="158"/>
      <c r="C205" s="133"/>
      <c r="D205" s="48">
        <v>2</v>
      </c>
      <c r="E205" s="1" t="s">
        <v>96</v>
      </c>
      <c r="F205" s="156" t="s">
        <v>105</v>
      </c>
      <c r="G205" s="157"/>
      <c r="H205" s="156" t="s">
        <v>104</v>
      </c>
      <c r="I205" s="157"/>
      <c r="J205" s="156" t="s">
        <v>80</v>
      </c>
      <c r="K205" s="157"/>
      <c r="L205" s="156" t="s">
        <v>84</v>
      </c>
      <c r="M205" s="157"/>
      <c r="N205" s="46" t="s">
        <v>25</v>
      </c>
      <c r="O205" s="77">
        <v>6.6509999999999998</v>
      </c>
      <c r="P205" s="19"/>
      <c r="Q205" s="132"/>
      <c r="R205" s="132"/>
      <c r="S205" s="132"/>
      <c r="T205" s="132"/>
      <c r="U205" s="19"/>
    </row>
    <row r="206" spans="1:21" ht="18" customHeight="1">
      <c r="A206" s="19"/>
      <c r="B206" s="158"/>
      <c r="C206" s="133"/>
      <c r="D206" s="48">
        <v>3</v>
      </c>
      <c r="E206" s="1" t="s">
        <v>75</v>
      </c>
      <c r="F206" s="156" t="s">
        <v>57</v>
      </c>
      <c r="G206" s="157"/>
      <c r="H206" s="156" t="s">
        <v>42</v>
      </c>
      <c r="I206" s="157"/>
      <c r="J206" s="156" t="s">
        <v>79</v>
      </c>
      <c r="K206" s="157"/>
      <c r="L206" s="156" t="s">
        <v>83</v>
      </c>
      <c r="M206" s="157"/>
      <c r="N206" s="46" t="s">
        <v>25</v>
      </c>
      <c r="O206" s="77">
        <v>6.6760000000000002</v>
      </c>
      <c r="P206" s="19"/>
      <c r="Q206" s="132"/>
      <c r="R206" s="132"/>
      <c r="S206" s="132"/>
      <c r="T206" s="132"/>
      <c r="U206" s="19"/>
    </row>
    <row r="207" spans="1:21" ht="18" customHeight="1">
      <c r="A207" s="19"/>
      <c r="B207" s="158"/>
      <c r="C207" s="133"/>
      <c r="D207" s="48">
        <v>4</v>
      </c>
      <c r="E207" s="1" t="s">
        <v>73</v>
      </c>
      <c r="F207" s="156" t="s">
        <v>58</v>
      </c>
      <c r="G207" s="157"/>
      <c r="H207" s="156" t="s">
        <v>40</v>
      </c>
      <c r="I207" s="157"/>
      <c r="J207" s="156" t="s">
        <v>80</v>
      </c>
      <c r="K207" s="157"/>
      <c r="L207" s="156" t="s">
        <v>84</v>
      </c>
      <c r="M207" s="157"/>
      <c r="N207" s="46" t="s">
        <v>25</v>
      </c>
      <c r="O207" s="77">
        <v>6.7220000000000004</v>
      </c>
      <c r="P207" s="19"/>
      <c r="Q207" s="132"/>
      <c r="R207" s="132"/>
      <c r="S207" s="132"/>
      <c r="T207" s="132"/>
      <c r="U207" s="19"/>
    </row>
    <row r="208" spans="1:21" ht="18" customHeight="1">
      <c r="A208" s="19"/>
      <c r="B208" s="158"/>
      <c r="C208" s="133"/>
      <c r="D208" s="48">
        <v>5</v>
      </c>
      <c r="E208" s="1" t="s">
        <v>76</v>
      </c>
      <c r="F208" s="156" t="s">
        <v>42</v>
      </c>
      <c r="G208" s="157"/>
      <c r="H208" s="156" t="s">
        <v>99</v>
      </c>
      <c r="I208" s="157"/>
      <c r="J208" s="156" t="s">
        <v>79</v>
      </c>
      <c r="K208" s="157"/>
      <c r="L208" s="156" t="s">
        <v>83</v>
      </c>
      <c r="M208" s="157"/>
      <c r="N208" s="46" t="s">
        <v>25</v>
      </c>
      <c r="O208" s="78">
        <v>6.8259999999999996</v>
      </c>
      <c r="P208" s="19"/>
      <c r="Q208" s="132"/>
      <c r="R208" s="132"/>
      <c r="S208" s="132"/>
      <c r="T208" s="132"/>
      <c r="U208" s="19"/>
    </row>
    <row r="209" spans="1:22" ht="18" customHeight="1">
      <c r="A209" s="19"/>
      <c r="B209" s="158"/>
      <c r="C209" s="133"/>
      <c r="D209" s="48">
        <v>6</v>
      </c>
      <c r="E209" s="1" t="s">
        <v>56</v>
      </c>
      <c r="F209" s="156" t="s">
        <v>40</v>
      </c>
      <c r="G209" s="157"/>
      <c r="H209" s="156" t="s">
        <v>57</v>
      </c>
      <c r="I209" s="157"/>
      <c r="J209" s="156" t="s">
        <v>80</v>
      </c>
      <c r="K209" s="157"/>
      <c r="L209" s="156" t="s">
        <v>84</v>
      </c>
      <c r="M209" s="157"/>
      <c r="N209" s="46" t="s">
        <v>25</v>
      </c>
      <c r="O209" s="78">
        <v>6.84</v>
      </c>
      <c r="P209" s="19"/>
      <c r="Q209" s="132"/>
      <c r="R209" s="132"/>
      <c r="S209" s="132"/>
      <c r="T209" s="132"/>
      <c r="U209" s="19"/>
    </row>
    <row r="210" spans="1:22" ht="18" customHeight="1">
      <c r="A210" s="19"/>
      <c r="B210" s="158"/>
      <c r="C210" s="133"/>
      <c r="D210" s="48">
        <v>7</v>
      </c>
      <c r="E210" s="1" t="s">
        <v>65</v>
      </c>
      <c r="F210" s="156" t="s">
        <v>2</v>
      </c>
      <c r="G210" s="157"/>
      <c r="H210" s="156" t="s">
        <v>98</v>
      </c>
      <c r="I210" s="157"/>
      <c r="J210" s="156" t="s">
        <v>82</v>
      </c>
      <c r="K210" s="157"/>
      <c r="L210" s="156" t="s">
        <v>101</v>
      </c>
      <c r="M210" s="157"/>
      <c r="N210" s="46" t="s">
        <v>16</v>
      </c>
      <c r="O210" s="78">
        <v>6.9050000000000002</v>
      </c>
      <c r="P210" s="19"/>
      <c r="Q210" s="132"/>
      <c r="R210" s="132"/>
      <c r="S210" s="132"/>
      <c r="T210" s="132"/>
      <c r="U210" s="19"/>
    </row>
    <row r="211" spans="1:22" ht="18" customHeight="1">
      <c r="A211" s="19"/>
      <c r="B211" s="158"/>
      <c r="C211" s="133"/>
      <c r="D211" s="48">
        <v>8</v>
      </c>
      <c r="E211" s="1" t="s">
        <v>97</v>
      </c>
      <c r="F211" s="156" t="s">
        <v>102</v>
      </c>
      <c r="G211" s="157"/>
      <c r="H211" s="156" t="s">
        <v>103</v>
      </c>
      <c r="I211" s="157"/>
      <c r="J211" s="156" t="s">
        <v>79</v>
      </c>
      <c r="K211" s="157"/>
      <c r="L211" s="156" t="s">
        <v>84</v>
      </c>
      <c r="M211" s="157"/>
      <c r="N211" s="46" t="s">
        <v>106</v>
      </c>
      <c r="O211" s="78">
        <v>6.9359999999999999</v>
      </c>
      <c r="P211" s="19"/>
      <c r="Q211" s="132"/>
      <c r="R211" s="132"/>
      <c r="S211" s="132"/>
      <c r="T211" s="132"/>
      <c r="U211" s="19"/>
    </row>
    <row r="212" spans="1:22" s="24" customFormat="1" ht="18" customHeight="1">
      <c r="A212" s="6"/>
      <c r="B212" s="158"/>
      <c r="C212" s="133"/>
      <c r="D212" s="6"/>
      <c r="E212" s="6"/>
      <c r="F212" s="6"/>
      <c r="G212" s="6"/>
      <c r="H212" s="6"/>
      <c r="I212" s="6"/>
      <c r="J212" s="6"/>
      <c r="K212" s="6"/>
      <c r="L212" s="6"/>
      <c r="M212" s="6"/>
      <c r="N212" s="6"/>
      <c r="O212" s="6"/>
      <c r="P212" s="6"/>
      <c r="Q212" s="6"/>
      <c r="R212" s="6"/>
      <c r="S212" s="6"/>
      <c r="T212" s="6"/>
      <c r="U212" s="19"/>
    </row>
    <row r="213" spans="1:22" ht="18" customHeight="1">
      <c r="A213" s="19"/>
      <c r="B213" s="158"/>
      <c r="C213" s="133"/>
      <c r="D213" s="134" t="s">
        <v>24</v>
      </c>
      <c r="E213" s="134"/>
      <c r="F213" s="134"/>
      <c r="G213" s="134"/>
      <c r="H213" s="134"/>
      <c r="I213" s="134"/>
      <c r="J213" s="134"/>
      <c r="K213" s="134"/>
      <c r="L213" s="134"/>
      <c r="M213" s="134"/>
      <c r="N213" s="134"/>
      <c r="O213" s="134"/>
      <c r="P213" s="134"/>
      <c r="Q213" s="134"/>
      <c r="R213" s="134"/>
      <c r="S213" s="134"/>
      <c r="T213" s="19"/>
      <c r="U213" s="19"/>
      <c r="V213" s="89"/>
    </row>
    <row r="214" spans="1:22" ht="18" customHeight="1">
      <c r="A214" s="19"/>
      <c r="B214" s="158"/>
      <c r="C214" s="133"/>
      <c r="D214" s="127" t="s">
        <v>1</v>
      </c>
      <c r="E214" s="128" t="s">
        <v>15</v>
      </c>
      <c r="F214" s="129" t="s">
        <v>59</v>
      </c>
      <c r="G214" s="130" t="s">
        <v>20</v>
      </c>
      <c r="H214" s="131" t="s">
        <v>17</v>
      </c>
      <c r="I214" s="131"/>
      <c r="J214" s="131"/>
      <c r="K214" s="131"/>
      <c r="L214" s="131"/>
      <c r="M214" s="131"/>
      <c r="N214" s="131" t="s">
        <v>18</v>
      </c>
      <c r="O214" s="131"/>
      <c r="P214" s="131"/>
      <c r="Q214" s="131"/>
      <c r="R214" s="131"/>
      <c r="S214" s="131"/>
      <c r="T214" s="19"/>
      <c r="U214" s="19"/>
      <c r="V214" s="89"/>
    </row>
    <row r="215" spans="1:22" ht="18" customHeight="1">
      <c r="A215" s="19"/>
      <c r="B215" s="158"/>
      <c r="C215" s="133"/>
      <c r="D215" s="127"/>
      <c r="E215" s="128"/>
      <c r="F215" s="129"/>
      <c r="G215" s="130"/>
      <c r="H215" s="45" t="s">
        <v>19</v>
      </c>
      <c r="I215" s="28">
        <v>1</v>
      </c>
      <c r="J215" s="25">
        <v>2</v>
      </c>
      <c r="K215" s="26">
        <v>3</v>
      </c>
      <c r="L215" s="27">
        <v>4</v>
      </c>
      <c r="M215" s="33">
        <v>5</v>
      </c>
      <c r="N215" s="45" t="s">
        <v>19</v>
      </c>
      <c r="O215" s="28">
        <v>1</v>
      </c>
      <c r="P215" s="25">
        <v>2</v>
      </c>
      <c r="Q215" s="26">
        <v>3</v>
      </c>
      <c r="R215" s="27">
        <v>4</v>
      </c>
      <c r="S215" s="33">
        <v>5</v>
      </c>
      <c r="T215" s="19"/>
      <c r="U215" s="19"/>
      <c r="V215" s="89"/>
    </row>
    <row r="216" spans="1:22" ht="18" customHeight="1">
      <c r="A216" s="19"/>
      <c r="B216" s="158"/>
      <c r="C216" s="133"/>
      <c r="D216" s="48">
        <v>1</v>
      </c>
      <c r="E216" s="1" t="s">
        <v>95</v>
      </c>
      <c r="F216" s="49">
        <v>20</v>
      </c>
      <c r="G216" s="90">
        <f t="shared" ref="G216:G223" si="6">H216+N216</f>
        <v>517.89</v>
      </c>
      <c r="H216" s="122">
        <f t="shared" ref="H216:H223" si="7">SUM(I216:M216)</f>
        <v>260</v>
      </c>
      <c r="I216" s="74">
        <v>52</v>
      </c>
      <c r="J216" s="73">
        <v>53</v>
      </c>
      <c r="K216" s="73">
        <v>53</v>
      </c>
      <c r="L216" s="74">
        <v>52</v>
      </c>
      <c r="M216" s="76">
        <v>50</v>
      </c>
      <c r="N216" s="42">
        <f t="shared" ref="N216:N223" si="8">SUM(O216:S216)</f>
        <v>257.89</v>
      </c>
      <c r="O216" s="75">
        <v>51</v>
      </c>
      <c r="P216" s="73">
        <v>53</v>
      </c>
      <c r="Q216" s="73">
        <v>53</v>
      </c>
      <c r="R216" s="75">
        <v>51</v>
      </c>
      <c r="S216" s="76">
        <v>49.89</v>
      </c>
      <c r="T216" s="19"/>
      <c r="U216" s="19"/>
      <c r="V216" s="89"/>
    </row>
    <row r="217" spans="1:22" ht="18" customHeight="1">
      <c r="A217" s="19"/>
      <c r="B217" s="158"/>
      <c r="C217" s="133"/>
      <c r="D217" s="48">
        <v>2</v>
      </c>
      <c r="E217" s="1" t="s">
        <v>75</v>
      </c>
      <c r="F217" s="49">
        <v>18</v>
      </c>
      <c r="G217" s="90">
        <f t="shared" si="6"/>
        <v>508.56</v>
      </c>
      <c r="H217" s="121">
        <f t="shared" si="7"/>
        <v>254</v>
      </c>
      <c r="I217" s="94">
        <v>49</v>
      </c>
      <c r="J217" s="76">
        <v>50</v>
      </c>
      <c r="K217" s="73">
        <v>53</v>
      </c>
      <c r="L217" s="73">
        <v>53</v>
      </c>
      <c r="M217" s="94">
        <v>49</v>
      </c>
      <c r="N217" s="71">
        <f t="shared" si="8"/>
        <v>254.56</v>
      </c>
      <c r="O217" s="76">
        <v>50</v>
      </c>
      <c r="P217" s="75">
        <v>51</v>
      </c>
      <c r="Q217" s="74">
        <v>52</v>
      </c>
      <c r="R217" s="73">
        <v>52.56</v>
      </c>
      <c r="S217" s="94">
        <v>49</v>
      </c>
      <c r="T217" s="19"/>
      <c r="U217" s="19"/>
      <c r="V217" s="89"/>
    </row>
    <row r="218" spans="1:22" ht="18" customHeight="1">
      <c r="A218" s="19"/>
      <c r="B218" s="158"/>
      <c r="C218" s="133"/>
      <c r="D218" s="48">
        <v>3</v>
      </c>
      <c r="E218" s="1" t="s">
        <v>96</v>
      </c>
      <c r="F218" s="49">
        <v>16</v>
      </c>
      <c r="G218" s="90">
        <f t="shared" si="6"/>
        <v>506.13</v>
      </c>
      <c r="H218" s="120">
        <f t="shared" si="7"/>
        <v>253</v>
      </c>
      <c r="I218" s="75">
        <v>51</v>
      </c>
      <c r="J218" s="74">
        <v>52</v>
      </c>
      <c r="K218" s="74">
        <v>52</v>
      </c>
      <c r="L218" s="94">
        <v>49</v>
      </c>
      <c r="M218" s="94">
        <v>49</v>
      </c>
      <c r="N218" s="71">
        <f t="shared" si="8"/>
        <v>253.13</v>
      </c>
      <c r="O218" s="75">
        <v>51</v>
      </c>
      <c r="P218" s="75">
        <v>51</v>
      </c>
      <c r="Q218" s="74">
        <v>52</v>
      </c>
      <c r="R218" s="76">
        <v>50</v>
      </c>
      <c r="S218" s="94">
        <v>49.13</v>
      </c>
      <c r="T218" s="19"/>
      <c r="U218" s="19"/>
      <c r="V218" s="89"/>
    </row>
    <row r="219" spans="1:22" ht="18" customHeight="1">
      <c r="A219" s="19"/>
      <c r="B219" s="158"/>
      <c r="C219" s="133"/>
      <c r="D219" s="48">
        <v>4</v>
      </c>
      <c r="E219" s="1" t="s">
        <v>76</v>
      </c>
      <c r="F219" s="49">
        <v>15</v>
      </c>
      <c r="G219" s="90">
        <f t="shared" si="6"/>
        <v>504.1</v>
      </c>
      <c r="H219" s="50">
        <f t="shared" si="7"/>
        <v>247</v>
      </c>
      <c r="I219" s="76">
        <v>50</v>
      </c>
      <c r="J219" s="76">
        <v>50</v>
      </c>
      <c r="K219" s="94">
        <v>49</v>
      </c>
      <c r="L219" s="76">
        <v>50</v>
      </c>
      <c r="M219" s="94">
        <v>48</v>
      </c>
      <c r="N219" s="40">
        <f t="shared" si="8"/>
        <v>257.10000000000002</v>
      </c>
      <c r="O219" s="75">
        <v>51.1</v>
      </c>
      <c r="P219" s="74">
        <v>52</v>
      </c>
      <c r="Q219" s="74">
        <v>52</v>
      </c>
      <c r="R219" s="74">
        <v>52</v>
      </c>
      <c r="S219" s="76">
        <v>50</v>
      </c>
      <c r="T219" s="19"/>
      <c r="U219" s="19"/>
      <c r="V219" s="89"/>
    </row>
    <row r="220" spans="1:22" ht="18" customHeight="1">
      <c r="A220" s="19"/>
      <c r="B220" s="158"/>
      <c r="C220" s="133"/>
      <c r="D220" s="48">
        <v>5</v>
      </c>
      <c r="E220" s="1" t="s">
        <v>56</v>
      </c>
      <c r="F220" s="49">
        <v>14</v>
      </c>
      <c r="G220" s="90">
        <f t="shared" si="6"/>
        <v>502.76</v>
      </c>
      <c r="H220" s="50">
        <f t="shared" si="7"/>
        <v>243</v>
      </c>
      <c r="I220" s="94">
        <v>46</v>
      </c>
      <c r="J220" s="76">
        <v>50</v>
      </c>
      <c r="K220" s="76">
        <v>50</v>
      </c>
      <c r="L220" s="76">
        <v>50</v>
      </c>
      <c r="M220" s="94">
        <v>47</v>
      </c>
      <c r="N220" s="69">
        <f t="shared" si="8"/>
        <v>259.76</v>
      </c>
      <c r="O220" s="75">
        <v>51</v>
      </c>
      <c r="P220" s="72">
        <v>53.76</v>
      </c>
      <c r="Q220" s="73">
        <v>53</v>
      </c>
      <c r="R220" s="74">
        <v>52</v>
      </c>
      <c r="S220" s="76">
        <v>50</v>
      </c>
      <c r="T220" s="19"/>
      <c r="U220" s="19"/>
      <c r="V220" s="89"/>
    </row>
    <row r="221" spans="1:22" ht="18" customHeight="1">
      <c r="A221" s="19"/>
      <c r="B221" s="158"/>
      <c r="C221" s="133"/>
      <c r="D221" s="48">
        <v>6</v>
      </c>
      <c r="E221" s="1" t="s">
        <v>73</v>
      </c>
      <c r="F221" s="49">
        <v>13</v>
      </c>
      <c r="G221" s="90">
        <f t="shared" si="6"/>
        <v>501.23</v>
      </c>
      <c r="H221" s="50">
        <f t="shared" si="7"/>
        <v>248</v>
      </c>
      <c r="I221" s="75">
        <v>51</v>
      </c>
      <c r="J221" s="75">
        <v>51</v>
      </c>
      <c r="K221" s="74">
        <v>52</v>
      </c>
      <c r="L221" s="76">
        <v>50</v>
      </c>
      <c r="M221" s="94">
        <v>44</v>
      </c>
      <c r="N221" s="71">
        <f t="shared" si="8"/>
        <v>253.23</v>
      </c>
      <c r="O221" s="75">
        <v>51</v>
      </c>
      <c r="P221" s="74">
        <v>52</v>
      </c>
      <c r="Q221" s="74">
        <v>52</v>
      </c>
      <c r="R221" s="94">
        <v>49</v>
      </c>
      <c r="S221" s="94">
        <v>49.23</v>
      </c>
      <c r="T221" s="19"/>
      <c r="U221" s="19"/>
      <c r="V221" s="89"/>
    </row>
    <row r="222" spans="1:22" ht="18" customHeight="1">
      <c r="A222" s="19"/>
      <c r="B222" s="158"/>
      <c r="C222" s="133"/>
      <c r="D222" s="48">
        <v>7</v>
      </c>
      <c r="E222" s="1" t="s">
        <v>97</v>
      </c>
      <c r="F222" s="49">
        <v>12</v>
      </c>
      <c r="G222" s="91">
        <f t="shared" si="6"/>
        <v>482.15</v>
      </c>
      <c r="H222" s="50">
        <f t="shared" si="7"/>
        <v>237</v>
      </c>
      <c r="I222" s="94">
        <v>47</v>
      </c>
      <c r="J222" s="94">
        <v>48</v>
      </c>
      <c r="K222" s="94">
        <v>49</v>
      </c>
      <c r="L222" s="94">
        <v>48</v>
      </c>
      <c r="M222" s="94">
        <v>45</v>
      </c>
      <c r="N222" s="32">
        <f t="shared" si="8"/>
        <v>245.15</v>
      </c>
      <c r="O222" s="94">
        <v>49</v>
      </c>
      <c r="P222" s="76">
        <v>50</v>
      </c>
      <c r="Q222" s="74">
        <v>52.15</v>
      </c>
      <c r="R222" s="76">
        <v>50</v>
      </c>
      <c r="S222" s="94">
        <v>44</v>
      </c>
      <c r="T222" s="19"/>
      <c r="U222" s="19"/>
      <c r="V222" s="89"/>
    </row>
    <row r="223" spans="1:22" ht="18" customHeight="1">
      <c r="A223" s="19"/>
      <c r="B223" s="67"/>
      <c r="C223" s="68"/>
      <c r="D223" s="48">
        <v>8</v>
      </c>
      <c r="E223" s="1" t="s">
        <v>65</v>
      </c>
      <c r="F223" s="49">
        <v>11</v>
      </c>
      <c r="G223" s="91">
        <f t="shared" si="6"/>
        <v>474.89</v>
      </c>
      <c r="H223" s="50">
        <f t="shared" si="7"/>
        <v>240.5</v>
      </c>
      <c r="I223" s="94">
        <v>49</v>
      </c>
      <c r="J223" s="94">
        <v>48</v>
      </c>
      <c r="K223" s="76">
        <v>50</v>
      </c>
      <c r="L223" s="94">
        <v>48.5</v>
      </c>
      <c r="M223" s="94">
        <v>45</v>
      </c>
      <c r="N223" s="32">
        <f t="shared" si="8"/>
        <v>234.39</v>
      </c>
      <c r="O223" s="94">
        <v>47</v>
      </c>
      <c r="P223" s="94">
        <v>47</v>
      </c>
      <c r="Q223" s="94">
        <v>49</v>
      </c>
      <c r="R223" s="94">
        <v>47</v>
      </c>
      <c r="S223" s="94">
        <v>44.39</v>
      </c>
      <c r="T223" s="19"/>
      <c r="U223" s="19"/>
      <c r="V223" s="89"/>
    </row>
    <row r="224" spans="1:22" ht="18" customHeight="1">
      <c r="A224" s="19"/>
      <c r="B224" s="19"/>
      <c r="C224" s="19"/>
      <c r="D224" s="19"/>
      <c r="E224" s="19"/>
      <c r="F224" s="19"/>
      <c r="G224" s="19"/>
      <c r="H224" s="19"/>
      <c r="I224" s="19"/>
      <c r="J224" s="19"/>
      <c r="K224" s="19"/>
      <c r="L224" s="19"/>
      <c r="M224" s="19"/>
      <c r="N224" s="19"/>
      <c r="O224" s="19"/>
      <c r="P224" s="19"/>
      <c r="Q224" s="19"/>
      <c r="R224" s="19"/>
      <c r="S224" s="19"/>
      <c r="T224" s="19"/>
      <c r="U224" s="19"/>
      <c r="V224" s="89"/>
    </row>
    <row r="225" spans="1:22" ht="18" customHeight="1">
      <c r="A225" s="59"/>
      <c r="B225" s="44"/>
      <c r="C225" s="59"/>
      <c r="D225" s="44"/>
      <c r="E225" s="59"/>
      <c r="F225" s="44"/>
      <c r="G225" s="59"/>
      <c r="H225" s="44"/>
      <c r="I225" s="59"/>
      <c r="J225" s="44"/>
      <c r="K225" s="59"/>
      <c r="L225" s="44"/>
      <c r="M225" s="59"/>
      <c r="N225" s="44"/>
      <c r="O225" s="59"/>
      <c r="P225" s="44"/>
      <c r="Q225" s="59"/>
      <c r="R225" s="44"/>
      <c r="S225" s="59"/>
      <c r="T225" s="44"/>
      <c r="U225" s="59"/>
      <c r="V225" s="89"/>
    </row>
    <row r="226" spans="1:22" ht="18" customHeight="1">
      <c r="A226" s="19"/>
      <c r="B226" s="19"/>
      <c r="C226" s="19"/>
      <c r="D226" s="19"/>
      <c r="E226" s="19"/>
      <c r="F226" s="19"/>
      <c r="G226" s="19"/>
      <c r="H226" s="19"/>
      <c r="I226" s="19"/>
      <c r="J226" s="19"/>
      <c r="K226" s="19"/>
      <c r="L226" s="19"/>
      <c r="M226" s="19"/>
      <c r="N226" s="19"/>
      <c r="O226" s="19"/>
      <c r="P226" s="19"/>
      <c r="Q226" s="19"/>
      <c r="R226" s="19"/>
      <c r="S226" s="19"/>
      <c r="T226" s="19"/>
      <c r="U226" s="30"/>
      <c r="V226" s="89"/>
    </row>
    <row r="227" spans="1:22" ht="18" customHeight="1">
      <c r="A227" s="19"/>
      <c r="B227" s="158">
        <v>43029</v>
      </c>
      <c r="C227" s="133" t="s">
        <v>23</v>
      </c>
      <c r="D227" s="134" t="s">
        <v>94</v>
      </c>
      <c r="E227" s="134"/>
      <c r="F227" s="134"/>
      <c r="G227" s="134"/>
      <c r="H227" s="134"/>
      <c r="I227" s="134"/>
      <c r="J227" s="134"/>
      <c r="K227" s="134"/>
      <c r="L227" s="134"/>
      <c r="M227" s="134"/>
      <c r="N227" s="134"/>
      <c r="O227" s="134"/>
      <c r="P227" s="21"/>
      <c r="Q227" s="21"/>
      <c r="R227" s="21"/>
      <c r="S227" s="21"/>
      <c r="T227" s="21"/>
      <c r="U227" s="6"/>
      <c r="V227" s="89"/>
    </row>
    <row r="228" spans="1:22" ht="18" customHeight="1">
      <c r="A228" s="19"/>
      <c r="B228" s="158"/>
      <c r="C228" s="133"/>
      <c r="D228" s="127" t="s">
        <v>1</v>
      </c>
      <c r="E228" s="135" t="s">
        <v>15</v>
      </c>
      <c r="F228" s="137" t="s">
        <v>114</v>
      </c>
      <c r="G228" s="138"/>
      <c r="H228" s="141" t="s">
        <v>5</v>
      </c>
      <c r="I228" s="142"/>
      <c r="J228" s="145" t="s">
        <v>0</v>
      </c>
      <c r="K228" s="146"/>
      <c r="L228" s="137" t="s">
        <v>11</v>
      </c>
      <c r="M228" s="138"/>
      <c r="N228" s="196" t="s">
        <v>33</v>
      </c>
      <c r="O228" s="151" t="s">
        <v>3</v>
      </c>
      <c r="P228" s="21"/>
      <c r="Q228" s="155" t="s">
        <v>46</v>
      </c>
      <c r="R228" s="155"/>
      <c r="S228" s="155"/>
      <c r="T228" s="155"/>
      <c r="U228" s="6"/>
      <c r="V228" s="89"/>
    </row>
    <row r="229" spans="1:22" ht="18" customHeight="1">
      <c r="A229" s="19"/>
      <c r="B229" s="158"/>
      <c r="C229" s="133"/>
      <c r="D229" s="127"/>
      <c r="E229" s="136"/>
      <c r="F229" s="139"/>
      <c r="G229" s="140"/>
      <c r="H229" s="143"/>
      <c r="I229" s="144"/>
      <c r="J229" s="147"/>
      <c r="K229" s="148"/>
      <c r="L229" s="139"/>
      <c r="M229" s="140"/>
      <c r="N229" s="197"/>
      <c r="O229" s="152"/>
      <c r="P229" s="21"/>
      <c r="Q229" s="155"/>
      <c r="R229" s="155"/>
      <c r="S229" s="155"/>
      <c r="T229" s="155"/>
      <c r="U229" s="6"/>
    </row>
    <row r="230" spans="1:22" ht="18" customHeight="1">
      <c r="A230" s="19"/>
      <c r="B230" s="158"/>
      <c r="C230" s="133"/>
      <c r="D230" s="3">
        <v>1</v>
      </c>
      <c r="E230" s="1" t="s">
        <v>74</v>
      </c>
      <c r="F230" s="156" t="s">
        <v>43</v>
      </c>
      <c r="G230" s="157"/>
      <c r="H230" s="156" t="s">
        <v>40</v>
      </c>
      <c r="I230" s="157"/>
      <c r="J230" s="156" t="s">
        <v>81</v>
      </c>
      <c r="K230" s="157"/>
      <c r="L230" s="156" t="s">
        <v>44</v>
      </c>
      <c r="M230" s="157"/>
      <c r="N230" s="46" t="s">
        <v>25</v>
      </c>
      <c r="O230" s="77">
        <v>6.633</v>
      </c>
      <c r="P230" s="21"/>
      <c r="Q230" s="155"/>
      <c r="R230" s="155"/>
      <c r="S230" s="155"/>
      <c r="T230" s="155"/>
      <c r="U230" s="6"/>
    </row>
    <row r="231" spans="1:22" ht="18" customHeight="1">
      <c r="A231" s="19"/>
      <c r="B231" s="158"/>
      <c r="C231" s="133"/>
      <c r="D231" s="3">
        <v>2</v>
      </c>
      <c r="E231" s="1" t="s">
        <v>56</v>
      </c>
      <c r="F231" s="156" t="s">
        <v>57</v>
      </c>
      <c r="G231" s="157"/>
      <c r="H231" s="156" t="s">
        <v>43</v>
      </c>
      <c r="I231" s="157"/>
      <c r="J231" s="156" t="s">
        <v>81</v>
      </c>
      <c r="K231" s="157"/>
      <c r="L231" s="156" t="s">
        <v>44</v>
      </c>
      <c r="M231" s="157"/>
      <c r="N231" s="46" t="s">
        <v>25</v>
      </c>
      <c r="O231" s="77">
        <v>6.6680000000000001</v>
      </c>
      <c r="P231" s="21"/>
      <c r="Q231" s="155"/>
      <c r="R231" s="155"/>
      <c r="S231" s="155"/>
      <c r="T231" s="155"/>
      <c r="U231" s="6"/>
    </row>
    <row r="232" spans="1:22" ht="18" customHeight="1">
      <c r="A232" s="19"/>
      <c r="B232" s="158"/>
      <c r="C232" s="133"/>
      <c r="D232" s="3">
        <v>3</v>
      </c>
      <c r="E232" s="1" t="s">
        <v>72</v>
      </c>
      <c r="F232" s="156" t="s">
        <v>42</v>
      </c>
      <c r="G232" s="157"/>
      <c r="H232" s="156" t="s">
        <v>57</v>
      </c>
      <c r="I232" s="157"/>
      <c r="J232" s="156" t="s">
        <v>79</v>
      </c>
      <c r="K232" s="157"/>
      <c r="L232" s="156" t="s">
        <v>83</v>
      </c>
      <c r="M232" s="157"/>
      <c r="N232" s="46" t="s">
        <v>25</v>
      </c>
      <c r="O232" s="77">
        <v>6.7169999999999996</v>
      </c>
      <c r="P232" s="21"/>
      <c r="Q232" s="155"/>
      <c r="R232" s="155"/>
      <c r="S232" s="155"/>
      <c r="T232" s="155"/>
      <c r="U232" s="6"/>
    </row>
    <row r="233" spans="1:22" ht="18" customHeight="1">
      <c r="A233" s="19"/>
      <c r="B233" s="158"/>
      <c r="C233" s="133"/>
      <c r="D233" s="3">
        <v>4</v>
      </c>
      <c r="E233" s="1" t="s">
        <v>73</v>
      </c>
      <c r="F233" s="156" t="s">
        <v>40</v>
      </c>
      <c r="G233" s="157"/>
      <c r="H233" s="156" t="s">
        <v>58</v>
      </c>
      <c r="I233" s="157"/>
      <c r="J233" s="156" t="s">
        <v>80</v>
      </c>
      <c r="K233" s="157"/>
      <c r="L233" s="156" t="s">
        <v>44</v>
      </c>
      <c r="M233" s="157"/>
      <c r="N233" s="46" t="s">
        <v>25</v>
      </c>
      <c r="O233" s="77">
        <v>6.7309999999999999</v>
      </c>
      <c r="P233" s="21"/>
      <c r="Q233" s="155"/>
      <c r="R233" s="155"/>
      <c r="S233" s="155"/>
      <c r="T233" s="155"/>
      <c r="U233" s="6"/>
    </row>
    <row r="234" spans="1:22" ht="18" customHeight="1">
      <c r="A234" s="19"/>
      <c r="B234" s="158"/>
      <c r="C234" s="133"/>
      <c r="D234" s="3">
        <v>5</v>
      </c>
      <c r="E234" s="1" t="s">
        <v>76</v>
      </c>
      <c r="F234" s="156" t="s">
        <v>52</v>
      </c>
      <c r="G234" s="157"/>
      <c r="H234" s="156" t="s">
        <v>42</v>
      </c>
      <c r="I234" s="157"/>
      <c r="J234" s="156" t="s">
        <v>81</v>
      </c>
      <c r="K234" s="157"/>
      <c r="L234" s="156" t="s">
        <v>84</v>
      </c>
      <c r="M234" s="157"/>
      <c r="N234" s="46" t="s">
        <v>25</v>
      </c>
      <c r="O234" s="78">
        <v>6.8280000000000003</v>
      </c>
      <c r="P234" s="21"/>
      <c r="Q234" s="155"/>
      <c r="R234" s="155"/>
      <c r="S234" s="155"/>
      <c r="T234" s="155"/>
      <c r="U234" s="6"/>
    </row>
    <row r="235" spans="1:22" ht="18" customHeight="1">
      <c r="A235" s="19"/>
      <c r="B235" s="158"/>
      <c r="C235" s="133"/>
      <c r="D235" s="3">
        <v>6</v>
      </c>
      <c r="E235" s="1" t="s">
        <v>62</v>
      </c>
      <c r="F235" s="156" t="s">
        <v>53</v>
      </c>
      <c r="G235" s="157"/>
      <c r="H235" s="156" t="s">
        <v>2</v>
      </c>
      <c r="I235" s="157"/>
      <c r="J235" s="156" t="s">
        <v>82</v>
      </c>
      <c r="K235" s="157"/>
      <c r="L235" s="156" t="s">
        <v>77</v>
      </c>
      <c r="M235" s="157"/>
      <c r="N235" s="46" t="s">
        <v>16</v>
      </c>
      <c r="O235" s="39">
        <v>7.351</v>
      </c>
      <c r="P235" s="21"/>
      <c r="Q235" s="155"/>
      <c r="R235" s="155"/>
      <c r="S235" s="155"/>
      <c r="T235" s="155"/>
      <c r="U235" s="6"/>
    </row>
    <row r="236" spans="1:22" ht="18" customHeight="1">
      <c r="A236" s="19"/>
      <c r="B236" s="158"/>
      <c r="C236" s="133"/>
      <c r="D236" s="48">
        <v>7</v>
      </c>
      <c r="E236" s="1" t="s">
        <v>61</v>
      </c>
      <c r="F236" s="156" t="s">
        <v>2</v>
      </c>
      <c r="G236" s="157"/>
      <c r="H236" s="156" t="s">
        <v>52</v>
      </c>
      <c r="I236" s="157"/>
      <c r="J236" s="156" t="s">
        <v>82</v>
      </c>
      <c r="K236" s="157"/>
      <c r="L236" s="156" t="s">
        <v>77</v>
      </c>
      <c r="M236" s="157"/>
      <c r="N236" s="46" t="s">
        <v>25</v>
      </c>
      <c r="O236" s="39">
        <v>7.3869999999999996</v>
      </c>
      <c r="P236" s="21"/>
      <c r="Q236" s="155"/>
      <c r="R236" s="155"/>
      <c r="S236" s="155"/>
      <c r="T236" s="155"/>
      <c r="U236" s="6"/>
    </row>
    <row r="237" spans="1:22" ht="18" customHeight="1">
      <c r="A237" s="19"/>
      <c r="B237" s="158"/>
      <c r="C237" s="133"/>
      <c r="D237" s="6"/>
      <c r="E237" s="6"/>
      <c r="F237" s="6"/>
      <c r="G237" s="6"/>
      <c r="H237" s="6"/>
      <c r="I237" s="6"/>
      <c r="J237" s="6"/>
      <c r="K237" s="6"/>
      <c r="L237" s="6"/>
      <c r="M237" s="6"/>
      <c r="N237" s="6"/>
      <c r="O237" s="6"/>
      <c r="P237" s="6"/>
      <c r="Q237" s="6"/>
      <c r="R237" s="6"/>
      <c r="S237" s="6"/>
      <c r="T237" s="6"/>
      <c r="U237" s="6"/>
    </row>
    <row r="238" spans="1:22" ht="18" customHeight="1">
      <c r="A238" s="19"/>
      <c r="B238" s="158"/>
      <c r="C238" s="133"/>
      <c r="D238" s="134" t="s">
        <v>24</v>
      </c>
      <c r="E238" s="134"/>
      <c r="F238" s="134"/>
      <c r="G238" s="134"/>
      <c r="H238" s="134"/>
      <c r="I238" s="134"/>
      <c r="J238" s="134"/>
      <c r="K238" s="134"/>
      <c r="L238" s="134"/>
      <c r="M238" s="134"/>
      <c r="N238" s="134"/>
      <c r="O238" s="134"/>
      <c r="P238" s="134"/>
      <c r="Q238" s="134"/>
      <c r="R238" s="134"/>
      <c r="S238" s="134"/>
      <c r="T238" s="6"/>
      <c r="U238" s="19"/>
    </row>
    <row r="239" spans="1:22" ht="18" customHeight="1">
      <c r="A239" s="19"/>
      <c r="B239" s="158"/>
      <c r="C239" s="133"/>
      <c r="D239" s="127" t="s">
        <v>1</v>
      </c>
      <c r="E239" s="128" t="s">
        <v>15</v>
      </c>
      <c r="F239" s="153" t="s">
        <v>59</v>
      </c>
      <c r="G239" s="130" t="s">
        <v>20</v>
      </c>
      <c r="H239" s="131" t="s">
        <v>17</v>
      </c>
      <c r="I239" s="131"/>
      <c r="J239" s="131"/>
      <c r="K239" s="131"/>
      <c r="L239" s="131"/>
      <c r="M239" s="131"/>
      <c r="N239" s="131" t="s">
        <v>18</v>
      </c>
      <c r="O239" s="131"/>
      <c r="P239" s="131"/>
      <c r="Q239" s="131"/>
      <c r="R239" s="131"/>
      <c r="S239" s="131"/>
      <c r="T239" s="6"/>
      <c r="U239" s="19"/>
    </row>
    <row r="240" spans="1:22" ht="18" customHeight="1">
      <c r="A240" s="19"/>
      <c r="B240" s="158"/>
      <c r="C240" s="133"/>
      <c r="D240" s="127"/>
      <c r="E240" s="128"/>
      <c r="F240" s="154"/>
      <c r="G240" s="130"/>
      <c r="H240" s="45" t="s">
        <v>19</v>
      </c>
      <c r="I240" s="28">
        <v>1</v>
      </c>
      <c r="J240" s="25">
        <v>2</v>
      </c>
      <c r="K240" s="26">
        <v>3</v>
      </c>
      <c r="L240" s="27">
        <v>4</v>
      </c>
      <c r="M240" s="33">
        <v>5</v>
      </c>
      <c r="N240" s="45" t="s">
        <v>19</v>
      </c>
      <c r="O240" s="28">
        <v>1</v>
      </c>
      <c r="P240" s="25">
        <v>2</v>
      </c>
      <c r="Q240" s="26">
        <v>3</v>
      </c>
      <c r="R240" s="27">
        <v>4</v>
      </c>
      <c r="S240" s="33">
        <v>5</v>
      </c>
      <c r="T240" s="6"/>
      <c r="U240" s="19"/>
    </row>
    <row r="241" spans="1:21" ht="18" customHeight="1">
      <c r="A241" s="19"/>
      <c r="B241" s="158"/>
      <c r="C241" s="133"/>
      <c r="D241" s="3">
        <v>1</v>
      </c>
      <c r="E241" s="1" t="s">
        <v>56</v>
      </c>
      <c r="F241" s="51">
        <v>20</v>
      </c>
      <c r="G241" s="47">
        <f t="shared" ref="G241:G247" si="9">H241+N241</f>
        <v>506.71000000000004</v>
      </c>
      <c r="H241" s="119">
        <f t="shared" ref="H241:H247" si="10">SUM(I241:M241)</f>
        <v>254</v>
      </c>
      <c r="I241" s="74">
        <v>51</v>
      </c>
      <c r="J241" s="73">
        <v>52</v>
      </c>
      <c r="K241" s="74">
        <v>51</v>
      </c>
      <c r="L241" s="74">
        <v>51</v>
      </c>
      <c r="M241" s="76">
        <v>49</v>
      </c>
      <c r="N241" s="40">
        <f t="shared" ref="N241:N246" si="11">SUM(O241:S241)</f>
        <v>252.71</v>
      </c>
      <c r="O241" s="74">
        <v>50.71</v>
      </c>
      <c r="P241" s="74">
        <v>51</v>
      </c>
      <c r="Q241" s="73">
        <v>52</v>
      </c>
      <c r="R241" s="75">
        <v>50</v>
      </c>
      <c r="S241" s="76">
        <v>49</v>
      </c>
      <c r="T241" s="6"/>
      <c r="U241" s="19"/>
    </row>
    <row r="242" spans="1:21" ht="18" customHeight="1">
      <c r="A242" s="19"/>
      <c r="B242" s="158"/>
      <c r="C242" s="133"/>
      <c r="D242" s="3">
        <v>2</v>
      </c>
      <c r="E242" s="1" t="s">
        <v>75</v>
      </c>
      <c r="F242" s="51">
        <v>18</v>
      </c>
      <c r="G242" s="47">
        <f t="shared" si="9"/>
        <v>506.27</v>
      </c>
      <c r="H242" s="121">
        <f t="shared" si="10"/>
        <v>250</v>
      </c>
      <c r="I242" s="75">
        <v>50</v>
      </c>
      <c r="J242" s="74">
        <v>51</v>
      </c>
      <c r="K242" s="74">
        <v>51</v>
      </c>
      <c r="L242" s="75">
        <v>50</v>
      </c>
      <c r="M242" s="65">
        <v>48</v>
      </c>
      <c r="N242" s="41">
        <f t="shared" si="11"/>
        <v>256.27</v>
      </c>
      <c r="O242" s="74">
        <v>51</v>
      </c>
      <c r="P242" s="72">
        <v>53</v>
      </c>
      <c r="Q242" s="73">
        <v>52</v>
      </c>
      <c r="R242" s="75">
        <v>50</v>
      </c>
      <c r="S242" s="75">
        <v>50.27</v>
      </c>
      <c r="T242" s="6"/>
      <c r="U242" s="19"/>
    </row>
    <row r="243" spans="1:21" ht="18" customHeight="1">
      <c r="A243" s="19"/>
      <c r="B243" s="158"/>
      <c r="C243" s="133"/>
      <c r="D243" s="3">
        <v>3</v>
      </c>
      <c r="E243" s="1" t="s">
        <v>73</v>
      </c>
      <c r="F243" s="51">
        <v>16</v>
      </c>
      <c r="G243" s="47">
        <f t="shared" si="9"/>
        <v>501.99</v>
      </c>
      <c r="H243" s="55">
        <f t="shared" si="10"/>
        <v>249</v>
      </c>
      <c r="I243" s="76">
        <v>49</v>
      </c>
      <c r="J243" s="76">
        <v>49</v>
      </c>
      <c r="K243" s="73">
        <v>52</v>
      </c>
      <c r="L243" s="74">
        <v>51</v>
      </c>
      <c r="M243" s="65">
        <v>48</v>
      </c>
      <c r="N243" s="70">
        <f t="shared" si="11"/>
        <v>252.99</v>
      </c>
      <c r="O243" s="74">
        <v>51</v>
      </c>
      <c r="P243" s="74">
        <v>50.99</v>
      </c>
      <c r="Q243" s="73">
        <v>52</v>
      </c>
      <c r="R243" s="74">
        <v>51</v>
      </c>
      <c r="S243" s="65">
        <v>48</v>
      </c>
      <c r="T243" s="6"/>
      <c r="U243" s="19"/>
    </row>
    <row r="244" spans="1:21" ht="18" customHeight="1">
      <c r="A244" s="19"/>
      <c r="B244" s="158"/>
      <c r="C244" s="133"/>
      <c r="D244" s="48">
        <v>4</v>
      </c>
      <c r="E244" s="1" t="s">
        <v>74</v>
      </c>
      <c r="F244" s="51">
        <v>15</v>
      </c>
      <c r="G244" s="38">
        <f t="shared" si="9"/>
        <v>499.59000000000003</v>
      </c>
      <c r="H244" s="121">
        <f t="shared" si="10"/>
        <v>250</v>
      </c>
      <c r="I244" s="75">
        <v>50</v>
      </c>
      <c r="J244" s="74">
        <v>51</v>
      </c>
      <c r="K244" s="73">
        <v>52</v>
      </c>
      <c r="L244" s="75">
        <v>50</v>
      </c>
      <c r="M244" s="65">
        <v>47</v>
      </c>
      <c r="N244" s="32">
        <f t="shared" si="11"/>
        <v>249.59</v>
      </c>
      <c r="O244" s="74">
        <v>51</v>
      </c>
      <c r="P244" s="75">
        <v>50</v>
      </c>
      <c r="Q244" s="74">
        <v>51</v>
      </c>
      <c r="R244" s="75">
        <v>50</v>
      </c>
      <c r="S244" s="65">
        <v>47.59</v>
      </c>
      <c r="T244" s="6"/>
      <c r="U244" s="19"/>
    </row>
    <row r="245" spans="1:21" ht="18" customHeight="1">
      <c r="A245" s="19"/>
      <c r="B245" s="158"/>
      <c r="C245" s="133"/>
      <c r="D245" s="48">
        <v>5</v>
      </c>
      <c r="E245" s="1" t="s">
        <v>76</v>
      </c>
      <c r="F245" s="51">
        <v>14</v>
      </c>
      <c r="G245" s="38">
        <f t="shared" si="9"/>
        <v>499.2</v>
      </c>
      <c r="H245" s="121">
        <f t="shared" si="10"/>
        <v>250</v>
      </c>
      <c r="I245" s="75">
        <v>50</v>
      </c>
      <c r="J245" s="75">
        <v>50</v>
      </c>
      <c r="K245" s="74">
        <v>51</v>
      </c>
      <c r="L245" s="75">
        <v>50</v>
      </c>
      <c r="M245" s="76">
        <v>49</v>
      </c>
      <c r="N245" s="32">
        <f t="shared" si="11"/>
        <v>249.2</v>
      </c>
      <c r="O245" s="76">
        <v>49</v>
      </c>
      <c r="P245" s="75">
        <v>50</v>
      </c>
      <c r="Q245" s="74">
        <v>51</v>
      </c>
      <c r="R245" s="75">
        <v>50.2</v>
      </c>
      <c r="S245" s="76">
        <v>49</v>
      </c>
      <c r="T245" s="6"/>
      <c r="U245" s="19"/>
    </row>
    <row r="246" spans="1:21" ht="18" customHeight="1">
      <c r="A246" s="19"/>
      <c r="B246" s="158"/>
      <c r="C246" s="133"/>
      <c r="D246" s="48">
        <v>6</v>
      </c>
      <c r="E246" s="1" t="s">
        <v>66</v>
      </c>
      <c r="F246" s="51">
        <v>13</v>
      </c>
      <c r="G246" s="38">
        <f t="shared" si="9"/>
        <v>463.27</v>
      </c>
      <c r="H246" s="50">
        <f t="shared" si="10"/>
        <v>229</v>
      </c>
      <c r="I246" s="65">
        <v>47</v>
      </c>
      <c r="J246" s="65">
        <v>45</v>
      </c>
      <c r="K246" s="65">
        <v>46</v>
      </c>
      <c r="L246" s="65">
        <v>47</v>
      </c>
      <c r="M246" s="65">
        <v>44</v>
      </c>
      <c r="N246" s="32">
        <f t="shared" si="11"/>
        <v>234.27</v>
      </c>
      <c r="O246" s="65">
        <v>47</v>
      </c>
      <c r="P246" s="65">
        <v>47</v>
      </c>
      <c r="Q246" s="76">
        <v>49.27</v>
      </c>
      <c r="R246" s="65">
        <v>46</v>
      </c>
      <c r="S246" s="65">
        <v>45</v>
      </c>
      <c r="T246" s="6"/>
      <c r="U246" s="19"/>
    </row>
    <row r="247" spans="1:21" ht="18" customHeight="1">
      <c r="A247" s="19"/>
      <c r="B247" s="158"/>
      <c r="C247" s="66"/>
      <c r="D247" s="48">
        <v>7</v>
      </c>
      <c r="E247" s="1" t="s">
        <v>65</v>
      </c>
      <c r="F247" s="51">
        <v>12</v>
      </c>
      <c r="G247" s="38">
        <f t="shared" si="9"/>
        <v>149</v>
      </c>
      <c r="H247" s="50">
        <f t="shared" si="10"/>
        <v>149</v>
      </c>
      <c r="I247" s="65">
        <v>6</v>
      </c>
      <c r="J247" s="65">
        <v>46</v>
      </c>
      <c r="K247" s="65">
        <v>47</v>
      </c>
      <c r="L247" s="65">
        <v>44</v>
      </c>
      <c r="M247" s="65">
        <v>6</v>
      </c>
      <c r="N247" s="19"/>
      <c r="O247" s="19"/>
      <c r="P247" s="19"/>
      <c r="Q247" s="19"/>
      <c r="R247" s="19"/>
      <c r="S247" s="19"/>
      <c r="T247" s="6"/>
      <c r="U247" s="19"/>
    </row>
    <row r="248" spans="1:21" ht="18" customHeight="1">
      <c r="A248" s="19"/>
      <c r="B248" s="158"/>
      <c r="C248" s="19"/>
      <c r="D248" s="19"/>
      <c r="E248" s="19"/>
      <c r="F248" s="19"/>
      <c r="G248" s="19"/>
      <c r="H248" s="19"/>
      <c r="I248" s="19"/>
      <c r="J248" s="19"/>
      <c r="K248" s="19"/>
      <c r="L248" s="19"/>
      <c r="M248" s="19"/>
      <c r="N248" s="19"/>
      <c r="O248" s="19"/>
      <c r="P248" s="19"/>
      <c r="Q248" s="19"/>
      <c r="R248" s="19"/>
      <c r="S248" s="19"/>
      <c r="T248" s="19"/>
      <c r="U248" s="19"/>
    </row>
    <row r="249" spans="1:21" ht="18" customHeight="1">
      <c r="A249" s="19"/>
      <c r="B249" s="158"/>
      <c r="C249" s="44"/>
      <c r="D249" s="43"/>
      <c r="E249" s="44"/>
      <c r="F249" s="43"/>
      <c r="G249" s="44"/>
      <c r="H249" s="43"/>
      <c r="I249" s="44"/>
      <c r="J249" s="43"/>
      <c r="K249" s="44"/>
      <c r="L249" s="43"/>
      <c r="M249" s="44"/>
      <c r="N249" s="43"/>
      <c r="O249" s="44"/>
      <c r="P249" s="43"/>
      <c r="Q249" s="44"/>
      <c r="R249" s="43"/>
      <c r="S249" s="44"/>
      <c r="T249" s="43"/>
      <c r="U249" s="19"/>
    </row>
    <row r="250" spans="1:21" ht="18" customHeight="1">
      <c r="A250" s="19"/>
      <c r="B250" s="158"/>
      <c r="C250" s="19"/>
      <c r="D250" s="19"/>
      <c r="E250" s="19"/>
      <c r="F250" s="19"/>
      <c r="G250" s="19"/>
      <c r="H250" s="19"/>
      <c r="I250" s="19"/>
      <c r="J250" s="19"/>
      <c r="K250" s="19"/>
      <c r="L250" s="19"/>
      <c r="M250" s="19"/>
      <c r="N250" s="19"/>
      <c r="O250" s="19"/>
      <c r="P250" s="19"/>
      <c r="Q250" s="19"/>
      <c r="R250" s="19"/>
      <c r="S250" s="19"/>
      <c r="T250" s="19"/>
      <c r="U250" s="19"/>
    </row>
    <row r="251" spans="1:21" ht="18" customHeight="1">
      <c r="A251" s="19"/>
      <c r="B251" s="158"/>
      <c r="C251" s="133" t="s">
        <v>22</v>
      </c>
      <c r="D251" s="134" t="s">
        <v>78</v>
      </c>
      <c r="E251" s="134"/>
      <c r="F251" s="134"/>
      <c r="G251" s="134"/>
      <c r="H251" s="134"/>
      <c r="I251" s="134"/>
      <c r="J251" s="134"/>
      <c r="K251" s="134"/>
      <c r="L251" s="134"/>
      <c r="M251" s="134"/>
      <c r="N251" s="134"/>
      <c r="O251" s="134"/>
      <c r="P251" s="19"/>
      <c r="Q251" s="21"/>
      <c r="R251" s="21"/>
      <c r="S251" s="21"/>
      <c r="T251" s="21"/>
      <c r="U251" s="19"/>
    </row>
    <row r="252" spans="1:21" ht="18" customHeight="1">
      <c r="A252" s="19"/>
      <c r="B252" s="158"/>
      <c r="C252" s="133"/>
      <c r="D252" s="127" t="s">
        <v>1</v>
      </c>
      <c r="E252" s="135" t="s">
        <v>15</v>
      </c>
      <c r="F252" s="141" t="s">
        <v>21</v>
      </c>
      <c r="G252" s="142"/>
      <c r="H252" s="141" t="s">
        <v>5</v>
      </c>
      <c r="I252" s="142"/>
      <c r="J252" s="145" t="s">
        <v>0</v>
      </c>
      <c r="K252" s="146"/>
      <c r="L252" s="137" t="s">
        <v>11</v>
      </c>
      <c r="M252" s="138"/>
      <c r="N252" s="196" t="s">
        <v>33</v>
      </c>
      <c r="O252" s="151" t="s">
        <v>3</v>
      </c>
      <c r="P252" s="19"/>
      <c r="Q252" s="132" t="s">
        <v>47</v>
      </c>
      <c r="R252" s="132"/>
      <c r="S252" s="132"/>
      <c r="T252" s="132"/>
      <c r="U252" s="19"/>
    </row>
    <row r="253" spans="1:21" ht="18" customHeight="1">
      <c r="A253" s="19"/>
      <c r="B253" s="158"/>
      <c r="C253" s="133"/>
      <c r="D253" s="127"/>
      <c r="E253" s="136"/>
      <c r="F253" s="143"/>
      <c r="G253" s="144"/>
      <c r="H253" s="143"/>
      <c r="I253" s="144"/>
      <c r="J253" s="147"/>
      <c r="K253" s="148"/>
      <c r="L253" s="139"/>
      <c r="M253" s="140"/>
      <c r="N253" s="197"/>
      <c r="O253" s="152"/>
      <c r="P253" s="19"/>
      <c r="Q253" s="132"/>
      <c r="R253" s="132"/>
      <c r="S253" s="132"/>
      <c r="T253" s="132"/>
      <c r="U253" s="19"/>
    </row>
    <row r="254" spans="1:21" ht="18" customHeight="1">
      <c r="A254" s="19"/>
      <c r="B254" s="158"/>
      <c r="C254" s="133"/>
      <c r="D254" s="3">
        <v>1</v>
      </c>
      <c r="E254" s="1" t="s">
        <v>75</v>
      </c>
      <c r="F254" s="156" t="s">
        <v>57</v>
      </c>
      <c r="G254" s="157"/>
      <c r="H254" s="156" t="s">
        <v>42</v>
      </c>
      <c r="I254" s="157"/>
      <c r="J254" s="156" t="s">
        <v>79</v>
      </c>
      <c r="K254" s="157"/>
      <c r="L254" s="156" t="s">
        <v>83</v>
      </c>
      <c r="M254" s="157"/>
      <c r="N254" s="46" t="s">
        <v>25</v>
      </c>
      <c r="O254" s="77">
        <v>6.6870000000000003</v>
      </c>
      <c r="P254" s="19"/>
      <c r="Q254" s="132"/>
      <c r="R254" s="132"/>
      <c r="S254" s="132"/>
      <c r="T254" s="132"/>
      <c r="U254" s="19"/>
    </row>
    <row r="255" spans="1:21" ht="18" customHeight="1">
      <c r="A255" s="19"/>
      <c r="B255" s="158"/>
      <c r="C255" s="133"/>
      <c r="D255" s="3">
        <v>2</v>
      </c>
      <c r="E255" s="1" t="s">
        <v>73</v>
      </c>
      <c r="F255" s="156" t="s">
        <v>58</v>
      </c>
      <c r="G255" s="157"/>
      <c r="H255" s="156" t="s">
        <v>40</v>
      </c>
      <c r="I255" s="157"/>
      <c r="J255" s="156" t="s">
        <v>80</v>
      </c>
      <c r="K255" s="157"/>
      <c r="L255" s="156" t="s">
        <v>44</v>
      </c>
      <c r="M255" s="157"/>
      <c r="N255" s="46" t="s">
        <v>25</v>
      </c>
      <c r="O255" s="77">
        <v>6.7220000000000004</v>
      </c>
      <c r="P255" s="19"/>
      <c r="Q255" s="132"/>
      <c r="R255" s="132"/>
      <c r="S255" s="132"/>
      <c r="T255" s="132"/>
      <c r="U255" s="19"/>
    </row>
    <row r="256" spans="1:21" ht="18" customHeight="1">
      <c r="A256" s="19"/>
      <c r="B256" s="158"/>
      <c r="C256" s="133"/>
      <c r="D256" s="3">
        <v>3</v>
      </c>
      <c r="E256" s="1" t="s">
        <v>74</v>
      </c>
      <c r="F256" s="156" t="s">
        <v>40</v>
      </c>
      <c r="G256" s="157"/>
      <c r="H256" s="156" t="s">
        <v>43</v>
      </c>
      <c r="I256" s="157"/>
      <c r="J256" s="156" t="s">
        <v>81</v>
      </c>
      <c r="K256" s="157"/>
      <c r="L256" s="156" t="s">
        <v>44</v>
      </c>
      <c r="M256" s="157"/>
      <c r="N256" s="46" t="s">
        <v>25</v>
      </c>
      <c r="O256" s="78">
        <v>6.8209999999999997</v>
      </c>
      <c r="P256" s="19"/>
      <c r="Q256" s="132"/>
      <c r="R256" s="132"/>
      <c r="S256" s="132"/>
      <c r="T256" s="132"/>
      <c r="U256" s="19"/>
    </row>
    <row r="257" spans="1:21" ht="18" customHeight="1">
      <c r="A257" s="19"/>
      <c r="B257" s="158"/>
      <c r="C257" s="133"/>
      <c r="D257" s="3">
        <v>4</v>
      </c>
      <c r="E257" s="1" t="s">
        <v>56</v>
      </c>
      <c r="F257" s="156" t="s">
        <v>43</v>
      </c>
      <c r="G257" s="157"/>
      <c r="H257" s="156" t="s">
        <v>57</v>
      </c>
      <c r="I257" s="157"/>
      <c r="J257" s="156" t="s">
        <v>81</v>
      </c>
      <c r="K257" s="157"/>
      <c r="L257" s="156" t="s">
        <v>44</v>
      </c>
      <c r="M257" s="157"/>
      <c r="N257" s="46" t="s">
        <v>25</v>
      </c>
      <c r="O257" s="78">
        <v>6.8689999999999998</v>
      </c>
      <c r="P257" s="19"/>
      <c r="Q257" s="132"/>
      <c r="R257" s="132"/>
      <c r="S257" s="132"/>
      <c r="T257" s="132"/>
      <c r="U257" s="19"/>
    </row>
    <row r="258" spans="1:21" ht="18" customHeight="1">
      <c r="A258" s="19"/>
      <c r="B258" s="158"/>
      <c r="C258" s="133"/>
      <c r="D258" s="3">
        <v>5</v>
      </c>
      <c r="E258" s="1" t="s">
        <v>76</v>
      </c>
      <c r="F258" s="156" t="s">
        <v>42</v>
      </c>
      <c r="G258" s="157"/>
      <c r="H258" s="156" t="s">
        <v>52</v>
      </c>
      <c r="I258" s="157"/>
      <c r="J258" s="156" t="s">
        <v>81</v>
      </c>
      <c r="K258" s="157"/>
      <c r="L258" s="156" t="s">
        <v>84</v>
      </c>
      <c r="M258" s="157"/>
      <c r="N258" s="46" t="s">
        <v>25</v>
      </c>
      <c r="O258" s="78">
        <v>6.952</v>
      </c>
      <c r="P258" s="19"/>
      <c r="Q258" s="132"/>
      <c r="R258" s="132"/>
      <c r="S258" s="132"/>
      <c r="T258" s="132"/>
      <c r="U258" s="19"/>
    </row>
    <row r="259" spans="1:21" ht="18" customHeight="1">
      <c r="A259" s="19"/>
      <c r="B259" s="158"/>
      <c r="C259" s="133"/>
      <c r="D259" s="3">
        <v>6</v>
      </c>
      <c r="E259" s="1" t="s">
        <v>65</v>
      </c>
      <c r="F259" s="156" t="s">
        <v>52</v>
      </c>
      <c r="G259" s="157"/>
      <c r="H259" s="156" t="s">
        <v>2</v>
      </c>
      <c r="I259" s="157"/>
      <c r="J259" s="156" t="s">
        <v>82</v>
      </c>
      <c r="K259" s="157"/>
      <c r="L259" s="156" t="s">
        <v>77</v>
      </c>
      <c r="M259" s="157"/>
      <c r="N259" s="46" t="s">
        <v>25</v>
      </c>
      <c r="O259" s="78">
        <v>6.9740000000000002</v>
      </c>
      <c r="P259" s="19"/>
      <c r="Q259" s="132"/>
      <c r="R259" s="132"/>
      <c r="S259" s="132"/>
      <c r="T259" s="132"/>
      <c r="U259" s="19"/>
    </row>
    <row r="260" spans="1:21" ht="18" customHeight="1">
      <c r="A260" s="19"/>
      <c r="B260" s="158"/>
      <c r="C260" s="133"/>
      <c r="D260" s="48">
        <v>7</v>
      </c>
      <c r="E260" s="1" t="s">
        <v>66</v>
      </c>
      <c r="F260" s="156" t="s">
        <v>2</v>
      </c>
      <c r="G260" s="157"/>
      <c r="H260" s="156" t="s">
        <v>53</v>
      </c>
      <c r="I260" s="157"/>
      <c r="J260" s="156" t="s">
        <v>82</v>
      </c>
      <c r="K260" s="157"/>
      <c r="L260" s="156" t="s">
        <v>77</v>
      </c>
      <c r="M260" s="157"/>
      <c r="N260" s="46" t="s">
        <v>16</v>
      </c>
      <c r="O260" s="39">
        <v>7.1210000000000004</v>
      </c>
      <c r="P260" s="19"/>
      <c r="Q260" s="132"/>
      <c r="R260" s="132"/>
      <c r="S260" s="132"/>
      <c r="T260" s="132"/>
      <c r="U260" s="19"/>
    </row>
    <row r="261" spans="1:21" s="24" customFormat="1" ht="18" customHeight="1">
      <c r="A261" s="6"/>
      <c r="B261" s="158"/>
      <c r="C261" s="133"/>
      <c r="D261" s="6"/>
      <c r="E261" s="6"/>
      <c r="F261" s="6"/>
      <c r="G261" s="6"/>
      <c r="H261" s="6"/>
      <c r="I261" s="6"/>
      <c r="J261" s="6"/>
      <c r="K261" s="6"/>
      <c r="L261" s="6"/>
      <c r="M261" s="6"/>
      <c r="N261" s="6"/>
      <c r="O261" s="6"/>
      <c r="P261" s="6"/>
      <c r="Q261" s="6"/>
      <c r="R261" s="6"/>
      <c r="S261" s="6"/>
      <c r="T261" s="6"/>
      <c r="U261" s="19"/>
    </row>
    <row r="262" spans="1:21" ht="18" customHeight="1">
      <c r="A262" s="19"/>
      <c r="B262" s="158"/>
      <c r="C262" s="133"/>
      <c r="D262" s="134" t="s">
        <v>24</v>
      </c>
      <c r="E262" s="134"/>
      <c r="F262" s="134"/>
      <c r="G262" s="134"/>
      <c r="H262" s="134"/>
      <c r="I262" s="134"/>
      <c r="J262" s="134"/>
      <c r="K262" s="134"/>
      <c r="L262" s="134"/>
      <c r="M262" s="134"/>
      <c r="N262" s="134"/>
      <c r="O262" s="134"/>
      <c r="P262" s="134"/>
      <c r="Q262" s="134"/>
      <c r="R262" s="134"/>
      <c r="S262" s="134"/>
      <c r="T262" s="19"/>
      <c r="U262" s="19"/>
    </row>
    <row r="263" spans="1:21" ht="18" customHeight="1">
      <c r="A263" s="19"/>
      <c r="B263" s="158"/>
      <c r="C263" s="133"/>
      <c r="D263" s="127" t="s">
        <v>1</v>
      </c>
      <c r="E263" s="128" t="s">
        <v>15</v>
      </c>
      <c r="F263" s="153" t="s">
        <v>59</v>
      </c>
      <c r="G263" s="130" t="s">
        <v>20</v>
      </c>
      <c r="H263" s="131" t="s">
        <v>17</v>
      </c>
      <c r="I263" s="131"/>
      <c r="J263" s="131"/>
      <c r="K263" s="131"/>
      <c r="L263" s="131"/>
      <c r="M263" s="131"/>
      <c r="N263" s="131" t="s">
        <v>18</v>
      </c>
      <c r="O263" s="131"/>
      <c r="P263" s="131"/>
      <c r="Q263" s="131"/>
      <c r="R263" s="131"/>
      <c r="S263" s="131"/>
      <c r="T263" s="19"/>
      <c r="U263" s="19"/>
    </row>
    <row r="264" spans="1:21" ht="18" customHeight="1">
      <c r="A264" s="19"/>
      <c r="B264" s="158"/>
      <c r="C264" s="133"/>
      <c r="D264" s="127"/>
      <c r="E264" s="128"/>
      <c r="F264" s="154"/>
      <c r="G264" s="130"/>
      <c r="H264" s="45" t="s">
        <v>19</v>
      </c>
      <c r="I264" s="28">
        <v>1</v>
      </c>
      <c r="J264" s="25">
        <v>2</v>
      </c>
      <c r="K264" s="26">
        <v>3</v>
      </c>
      <c r="L264" s="27">
        <v>4</v>
      </c>
      <c r="M264" s="33">
        <v>5</v>
      </c>
      <c r="N264" s="45" t="s">
        <v>19</v>
      </c>
      <c r="O264" s="28">
        <v>1</v>
      </c>
      <c r="P264" s="25">
        <v>2</v>
      </c>
      <c r="Q264" s="26">
        <v>3</v>
      </c>
      <c r="R264" s="27">
        <v>4</v>
      </c>
      <c r="S264" s="33">
        <v>5</v>
      </c>
      <c r="T264" s="19"/>
      <c r="U264" s="19"/>
    </row>
    <row r="265" spans="1:21" ht="18" customHeight="1">
      <c r="A265" s="19"/>
      <c r="B265" s="158"/>
      <c r="C265" s="133"/>
      <c r="D265" s="3">
        <v>1</v>
      </c>
      <c r="E265" s="1" t="s">
        <v>73</v>
      </c>
      <c r="F265" s="49">
        <v>20</v>
      </c>
      <c r="G265" s="47">
        <f t="shared" ref="G265:G271" si="12">H265+N265</f>
        <v>505.52</v>
      </c>
      <c r="H265" s="122">
        <f t="shared" ref="H265:H271" si="13">SUM(I265:M265)</f>
        <v>253</v>
      </c>
      <c r="I265" s="74">
        <v>51</v>
      </c>
      <c r="J265" s="76">
        <v>49</v>
      </c>
      <c r="K265" s="72">
        <v>53</v>
      </c>
      <c r="L265" s="74">
        <v>51</v>
      </c>
      <c r="M265" s="76">
        <v>49</v>
      </c>
      <c r="N265" s="40">
        <f t="shared" ref="N265:N271" si="14">SUM(O265:S265)</f>
        <v>252.52</v>
      </c>
      <c r="O265" s="75">
        <v>50</v>
      </c>
      <c r="P265" s="74">
        <v>51</v>
      </c>
      <c r="Q265" s="73">
        <v>52</v>
      </c>
      <c r="R265" s="75">
        <v>50</v>
      </c>
      <c r="S265" s="75">
        <v>49.52</v>
      </c>
      <c r="T265" s="19"/>
      <c r="U265" s="19"/>
    </row>
    <row r="266" spans="1:21" ht="18" customHeight="1">
      <c r="A266" s="19"/>
      <c r="B266" s="158"/>
      <c r="C266" s="133"/>
      <c r="D266" s="3">
        <v>2</v>
      </c>
      <c r="E266" s="1" t="s">
        <v>74</v>
      </c>
      <c r="F266" s="49">
        <v>18</v>
      </c>
      <c r="G266" s="47">
        <f t="shared" si="12"/>
        <v>505.44</v>
      </c>
      <c r="H266" s="123">
        <f t="shared" si="13"/>
        <v>250</v>
      </c>
      <c r="I266" s="75">
        <v>50</v>
      </c>
      <c r="J266" s="74">
        <v>51</v>
      </c>
      <c r="K266" s="74">
        <v>51</v>
      </c>
      <c r="L266" s="76">
        <v>49</v>
      </c>
      <c r="M266" s="76">
        <v>49</v>
      </c>
      <c r="N266" s="41">
        <f t="shared" si="14"/>
        <v>255.44</v>
      </c>
      <c r="O266" s="73">
        <v>52</v>
      </c>
      <c r="P266" s="73">
        <v>52</v>
      </c>
      <c r="Q266" s="73">
        <v>52</v>
      </c>
      <c r="R266" s="75">
        <v>50</v>
      </c>
      <c r="S266" s="76">
        <v>49.44</v>
      </c>
      <c r="T266" s="19"/>
      <c r="U266" s="19"/>
    </row>
    <row r="267" spans="1:21" ht="18" customHeight="1">
      <c r="A267" s="19"/>
      <c r="B267" s="158"/>
      <c r="C267" s="133"/>
      <c r="D267" s="3">
        <v>3</v>
      </c>
      <c r="E267" s="1" t="s">
        <v>75</v>
      </c>
      <c r="F267" s="49">
        <v>16</v>
      </c>
      <c r="G267" s="47">
        <f t="shared" si="12"/>
        <v>504.76</v>
      </c>
      <c r="H267" s="122">
        <f t="shared" si="13"/>
        <v>253</v>
      </c>
      <c r="I267" s="74">
        <v>51</v>
      </c>
      <c r="J267" s="73">
        <v>52</v>
      </c>
      <c r="K267" s="73">
        <v>52</v>
      </c>
      <c r="L267" s="76">
        <v>49</v>
      </c>
      <c r="M267" s="76">
        <v>49</v>
      </c>
      <c r="N267" s="71">
        <f t="shared" si="14"/>
        <v>251.76</v>
      </c>
      <c r="O267" s="74">
        <v>50.76</v>
      </c>
      <c r="P267" s="74">
        <v>51</v>
      </c>
      <c r="Q267" s="74">
        <v>51</v>
      </c>
      <c r="R267" s="75">
        <v>50</v>
      </c>
      <c r="S267" s="76">
        <v>49</v>
      </c>
      <c r="T267" s="19"/>
      <c r="U267" s="19"/>
    </row>
    <row r="268" spans="1:21" ht="18" customHeight="1">
      <c r="A268" s="19"/>
      <c r="B268" s="158"/>
      <c r="C268" s="133"/>
      <c r="D268" s="3">
        <v>4</v>
      </c>
      <c r="E268" s="1" t="s">
        <v>56</v>
      </c>
      <c r="F268" s="49">
        <v>15</v>
      </c>
      <c r="G268" s="47">
        <f t="shared" si="12"/>
        <v>503.34000000000003</v>
      </c>
      <c r="H268" s="55">
        <f t="shared" si="13"/>
        <v>248</v>
      </c>
      <c r="I268" s="75">
        <v>50</v>
      </c>
      <c r="J268" s="74">
        <v>51</v>
      </c>
      <c r="K268" s="74">
        <v>51</v>
      </c>
      <c r="L268" s="75">
        <v>50</v>
      </c>
      <c r="M268" s="65">
        <v>46</v>
      </c>
      <c r="N268" s="70">
        <f t="shared" si="14"/>
        <v>255.34</v>
      </c>
      <c r="O268" s="75">
        <v>50</v>
      </c>
      <c r="P268" s="74">
        <v>51.34</v>
      </c>
      <c r="Q268" s="72">
        <v>53</v>
      </c>
      <c r="R268" s="74">
        <v>51</v>
      </c>
      <c r="S268" s="75">
        <v>50</v>
      </c>
      <c r="T268" s="19"/>
      <c r="U268" s="19"/>
    </row>
    <row r="269" spans="1:21" ht="18" customHeight="1">
      <c r="A269" s="19"/>
      <c r="B269" s="158"/>
      <c r="C269" s="133"/>
      <c r="D269" s="3">
        <v>5</v>
      </c>
      <c r="E269" s="1" t="s">
        <v>76</v>
      </c>
      <c r="F269" s="49">
        <v>14</v>
      </c>
      <c r="G269" s="38">
        <f t="shared" si="12"/>
        <v>495</v>
      </c>
      <c r="H269" s="50">
        <f t="shared" si="13"/>
        <v>245</v>
      </c>
      <c r="I269" s="75">
        <v>50</v>
      </c>
      <c r="J269" s="75">
        <v>50</v>
      </c>
      <c r="K269" s="65">
        <v>48</v>
      </c>
      <c r="L269" s="76">
        <v>49</v>
      </c>
      <c r="M269" s="65">
        <v>48</v>
      </c>
      <c r="N269" s="71">
        <f t="shared" si="14"/>
        <v>250</v>
      </c>
      <c r="O269" s="74">
        <v>51</v>
      </c>
      <c r="P269" s="74">
        <v>51</v>
      </c>
      <c r="Q269" s="74">
        <v>51</v>
      </c>
      <c r="R269" s="76">
        <v>49</v>
      </c>
      <c r="S269" s="65">
        <v>48</v>
      </c>
      <c r="T269" s="19"/>
      <c r="U269" s="19"/>
    </row>
    <row r="270" spans="1:21" ht="18" customHeight="1">
      <c r="A270" s="19"/>
      <c r="B270" s="158"/>
      <c r="C270" s="133"/>
      <c r="D270" s="3">
        <v>6</v>
      </c>
      <c r="E270" s="1" t="s">
        <v>65</v>
      </c>
      <c r="F270" s="49">
        <v>13</v>
      </c>
      <c r="G270" s="38">
        <f t="shared" si="12"/>
        <v>481.13</v>
      </c>
      <c r="H270" s="50">
        <f t="shared" si="13"/>
        <v>240</v>
      </c>
      <c r="I270" s="76">
        <v>49</v>
      </c>
      <c r="J270" s="65">
        <v>47</v>
      </c>
      <c r="K270" s="75">
        <v>50</v>
      </c>
      <c r="L270" s="76">
        <v>49</v>
      </c>
      <c r="M270" s="65">
        <v>45</v>
      </c>
      <c r="N270" s="32">
        <f t="shared" si="14"/>
        <v>241.13</v>
      </c>
      <c r="O270" s="65">
        <v>48</v>
      </c>
      <c r="P270" s="65">
        <v>47</v>
      </c>
      <c r="Q270" s="75">
        <v>50</v>
      </c>
      <c r="R270" s="76">
        <v>49.13</v>
      </c>
      <c r="S270" s="65">
        <v>47</v>
      </c>
      <c r="T270" s="19"/>
      <c r="U270" s="19"/>
    </row>
    <row r="271" spans="1:21" ht="18" customHeight="1">
      <c r="A271" s="19"/>
      <c r="B271" s="67"/>
      <c r="C271" s="66"/>
      <c r="D271" s="48">
        <v>7</v>
      </c>
      <c r="E271" s="1" t="s">
        <v>66</v>
      </c>
      <c r="F271" s="49">
        <v>12</v>
      </c>
      <c r="G271" s="38">
        <f t="shared" si="12"/>
        <v>455.92</v>
      </c>
      <c r="H271" s="50">
        <f t="shared" si="13"/>
        <v>224</v>
      </c>
      <c r="I271" s="65">
        <v>46</v>
      </c>
      <c r="J271" s="65">
        <v>46</v>
      </c>
      <c r="K271" s="76">
        <v>49</v>
      </c>
      <c r="L271" s="65">
        <v>39</v>
      </c>
      <c r="M271" s="65">
        <v>44</v>
      </c>
      <c r="N271" s="32">
        <f t="shared" si="14"/>
        <v>231.92000000000002</v>
      </c>
      <c r="O271" s="65">
        <v>45</v>
      </c>
      <c r="P271" s="65">
        <v>45</v>
      </c>
      <c r="Q271" s="76">
        <v>48.92</v>
      </c>
      <c r="R271" s="65">
        <v>48</v>
      </c>
      <c r="S271" s="65">
        <v>45</v>
      </c>
      <c r="T271" s="19"/>
      <c r="U271" s="19"/>
    </row>
    <row r="272" spans="1:21" ht="18" customHeight="1">
      <c r="A272" s="19"/>
      <c r="B272" s="19"/>
      <c r="C272" s="19"/>
      <c r="D272" s="19"/>
      <c r="E272" s="19"/>
      <c r="F272" s="19"/>
      <c r="G272" s="19"/>
      <c r="H272" s="19"/>
      <c r="I272" s="19"/>
      <c r="J272" s="19"/>
      <c r="K272" s="19"/>
      <c r="L272" s="19"/>
      <c r="M272" s="19"/>
      <c r="N272" s="19"/>
      <c r="O272" s="19"/>
      <c r="P272" s="19"/>
      <c r="Q272" s="19"/>
      <c r="R272" s="19"/>
      <c r="S272" s="19"/>
      <c r="T272" s="19"/>
      <c r="U272" s="19"/>
    </row>
    <row r="273" spans="1:21" ht="18" customHeight="1">
      <c r="A273" s="37"/>
      <c r="B273" s="36"/>
      <c r="C273" s="37"/>
      <c r="D273" s="36"/>
      <c r="E273" s="37"/>
      <c r="F273" s="36"/>
      <c r="G273" s="37"/>
      <c r="H273" s="36"/>
      <c r="I273" s="37"/>
      <c r="J273" s="36"/>
      <c r="K273" s="37"/>
      <c r="L273" s="36"/>
      <c r="M273" s="37"/>
      <c r="N273" s="36"/>
      <c r="O273" s="37"/>
      <c r="P273" s="36"/>
      <c r="Q273" s="37"/>
      <c r="R273" s="36"/>
      <c r="S273" s="37"/>
      <c r="T273" s="36"/>
      <c r="U273" s="37"/>
    </row>
    <row r="274" spans="1:21" ht="18" customHeight="1">
      <c r="A274" s="19"/>
      <c r="B274" s="19"/>
      <c r="C274" s="19"/>
      <c r="D274" s="19"/>
      <c r="E274" s="19"/>
      <c r="F274" s="19"/>
      <c r="G274" s="19"/>
      <c r="H274" s="19"/>
      <c r="I274" s="19"/>
      <c r="J274" s="19"/>
      <c r="K274" s="19"/>
      <c r="L274" s="19"/>
      <c r="M274" s="19"/>
      <c r="N274" s="19"/>
      <c r="O274" s="19"/>
      <c r="P274" s="19"/>
      <c r="Q274" s="19"/>
      <c r="R274" s="19"/>
      <c r="S274" s="19"/>
      <c r="T274" s="19"/>
      <c r="U274" s="30"/>
    </row>
    <row r="275" spans="1:21" ht="12.75" customHeight="1">
      <c r="A275" s="19"/>
      <c r="B275" s="164" t="s">
        <v>30</v>
      </c>
      <c r="C275" s="164"/>
      <c r="D275" s="164"/>
      <c r="E275" s="164"/>
      <c r="F275" s="194" t="s">
        <v>4</v>
      </c>
      <c r="G275" s="185" t="s">
        <v>51</v>
      </c>
      <c r="H275" s="185"/>
      <c r="I275" s="185"/>
      <c r="J275" s="185"/>
      <c r="K275" s="185"/>
      <c r="L275" s="185"/>
      <c r="M275" s="185"/>
      <c r="N275" s="185"/>
      <c r="O275" s="185"/>
      <c r="P275" s="185"/>
      <c r="Q275" s="185"/>
      <c r="R275" s="185"/>
      <c r="S275" s="19"/>
      <c r="T275" s="19"/>
      <c r="U275" s="30"/>
    </row>
    <row r="276" spans="1:21" ht="12.75">
      <c r="A276" s="19"/>
      <c r="B276" s="165"/>
      <c r="C276" s="165"/>
      <c r="D276" s="165"/>
      <c r="E276" s="165"/>
      <c r="F276" s="195"/>
      <c r="G276" s="7">
        <v>1</v>
      </c>
      <c r="H276" s="7">
        <v>2</v>
      </c>
      <c r="I276" s="7">
        <v>3</v>
      </c>
      <c r="J276" s="7">
        <v>4</v>
      </c>
      <c r="K276" s="7">
        <v>5</v>
      </c>
      <c r="L276" s="7">
        <v>6</v>
      </c>
      <c r="M276" s="7">
        <v>7</v>
      </c>
      <c r="N276" s="7">
        <v>8</v>
      </c>
      <c r="O276" s="7">
        <v>9</v>
      </c>
      <c r="P276" s="7">
        <v>10</v>
      </c>
      <c r="Q276" s="7">
        <v>11</v>
      </c>
      <c r="R276" s="7">
        <v>12</v>
      </c>
      <c r="S276" s="19"/>
      <c r="T276" s="19"/>
      <c r="U276" s="30"/>
    </row>
    <row r="277" spans="1:21" ht="39.950000000000003" customHeight="1">
      <c r="A277" s="19"/>
      <c r="B277" s="189" t="s">
        <v>13</v>
      </c>
      <c r="C277" s="190"/>
      <c r="D277" s="191"/>
      <c r="E277" s="29"/>
      <c r="F277" s="82">
        <f>SUM(G277:P277)</f>
        <v>242</v>
      </c>
      <c r="G277" s="56">
        <v>16</v>
      </c>
      <c r="H277" s="85">
        <v>18</v>
      </c>
      <c r="I277" s="83">
        <v>38</v>
      </c>
      <c r="J277" s="83">
        <v>40</v>
      </c>
      <c r="K277" s="83">
        <v>34</v>
      </c>
      <c r="L277" s="84">
        <v>33</v>
      </c>
      <c r="M277" s="84">
        <v>29</v>
      </c>
      <c r="N277" s="83">
        <v>34</v>
      </c>
      <c r="O277" s="56"/>
      <c r="P277" s="56"/>
      <c r="Q277" s="56"/>
      <c r="R277" s="56"/>
      <c r="S277" s="19"/>
      <c r="T277" s="19"/>
      <c r="U277" s="30"/>
    </row>
    <row r="278" spans="1:21" ht="39.950000000000003" customHeight="1">
      <c r="A278" s="19"/>
      <c r="B278" s="189" t="s">
        <v>55</v>
      </c>
      <c r="C278" s="190"/>
      <c r="D278" s="191"/>
      <c r="E278" s="29"/>
      <c r="F278" s="82">
        <f>SUM(G278:P278)</f>
        <v>233</v>
      </c>
      <c r="G278" s="85">
        <v>20</v>
      </c>
      <c r="H278" s="56">
        <v>16</v>
      </c>
      <c r="I278" s="84">
        <v>30</v>
      </c>
      <c r="J278" s="84">
        <v>30</v>
      </c>
      <c r="K278" s="83">
        <v>34</v>
      </c>
      <c r="L278" s="83">
        <v>36</v>
      </c>
      <c r="M278" s="83">
        <v>36</v>
      </c>
      <c r="N278" s="84">
        <v>31</v>
      </c>
      <c r="O278" s="56"/>
      <c r="P278" s="56"/>
      <c r="Q278" s="56"/>
      <c r="R278" s="56"/>
      <c r="S278" s="19"/>
      <c r="T278" s="19"/>
      <c r="U278" s="30"/>
    </row>
    <row r="279" spans="1:21" ht="39.950000000000003" customHeight="1">
      <c r="A279" s="19"/>
      <c r="B279" s="189" t="s">
        <v>12</v>
      </c>
      <c r="C279" s="190"/>
      <c r="D279" s="191"/>
      <c r="E279" s="29"/>
      <c r="F279" s="82">
        <f>SUM(G279:P279)</f>
        <v>163</v>
      </c>
      <c r="G279" s="84">
        <v>25</v>
      </c>
      <c r="H279" s="84">
        <v>25</v>
      </c>
      <c r="I279" s="85">
        <v>11</v>
      </c>
      <c r="J279" s="85">
        <v>22</v>
      </c>
      <c r="K279" s="84">
        <v>11</v>
      </c>
      <c r="L279" s="85">
        <v>11</v>
      </c>
      <c r="M279" s="84">
        <v>29</v>
      </c>
      <c r="N279" s="85">
        <v>29</v>
      </c>
      <c r="O279" s="56"/>
      <c r="P279" s="56"/>
      <c r="Q279" s="56"/>
      <c r="R279" s="56"/>
      <c r="S279" s="19"/>
      <c r="T279" s="19"/>
      <c r="U279" s="30"/>
    </row>
    <row r="280" spans="1:21" ht="39.950000000000003" customHeight="1">
      <c r="A280" s="19"/>
      <c r="B280" s="189" t="s">
        <v>85</v>
      </c>
      <c r="C280" s="190"/>
      <c r="D280" s="191"/>
      <c r="E280" s="29"/>
      <c r="F280" s="82">
        <f>SUM(G280:P280)</f>
        <v>65</v>
      </c>
      <c r="G280" s="83">
        <v>30</v>
      </c>
      <c r="H280" s="83">
        <v>35</v>
      </c>
      <c r="I280" s="56"/>
      <c r="J280" s="56"/>
      <c r="K280" s="56"/>
      <c r="L280" s="56"/>
      <c r="M280" s="56"/>
      <c r="N280" s="56"/>
      <c r="O280" s="56"/>
      <c r="P280" s="56"/>
      <c r="Q280" s="56"/>
      <c r="R280" s="56"/>
      <c r="S280" s="19"/>
      <c r="T280" s="19"/>
      <c r="U280" s="30"/>
    </row>
    <row r="281" spans="1:21" ht="39.950000000000003" customHeight="1">
      <c r="A281" s="19"/>
      <c r="B281" s="186" t="s">
        <v>121</v>
      </c>
      <c r="C281" s="187"/>
      <c r="D281" s="188"/>
      <c r="E281" s="29"/>
      <c r="F281" s="82">
        <f>SUM(G281:P281)</f>
        <v>40</v>
      </c>
      <c r="G281" s="56"/>
      <c r="H281" s="56"/>
      <c r="I281" s="56"/>
      <c r="J281" s="56"/>
      <c r="K281" s="85">
        <v>10</v>
      </c>
      <c r="L281" s="56">
        <v>10</v>
      </c>
      <c r="M281" s="85">
        <v>10</v>
      </c>
      <c r="N281" s="56">
        <v>10</v>
      </c>
      <c r="O281" s="56"/>
      <c r="P281" s="56"/>
      <c r="Q281" s="56"/>
      <c r="R281" s="56"/>
      <c r="S281" s="19"/>
      <c r="T281" s="19"/>
      <c r="U281" s="30"/>
    </row>
    <row r="282" spans="1:21" ht="20.25">
      <c r="A282" s="19"/>
      <c r="B282" s="19"/>
      <c r="C282" s="6"/>
      <c r="D282" s="6"/>
      <c r="E282" s="6"/>
      <c r="F282" s="19"/>
      <c r="G282" s="6"/>
      <c r="H282" s="6"/>
      <c r="I282" s="23"/>
      <c r="J282" s="23"/>
      <c r="K282" s="6"/>
      <c r="L282" s="6"/>
      <c r="M282" s="6"/>
      <c r="N282" s="6"/>
      <c r="O282" s="19"/>
      <c r="P282" s="19"/>
      <c r="Q282" s="19"/>
      <c r="R282" s="19"/>
      <c r="S282" s="19"/>
      <c r="T282" s="19"/>
      <c r="U282" s="30"/>
    </row>
    <row r="283" spans="1:21" ht="12.75" customHeight="1">
      <c r="A283" s="19"/>
      <c r="B283" s="164" t="s">
        <v>67</v>
      </c>
      <c r="C283" s="164"/>
      <c r="D283" s="164"/>
      <c r="E283" s="164"/>
      <c r="F283" s="166" t="s">
        <v>4</v>
      </c>
      <c r="G283" s="185" t="s">
        <v>51</v>
      </c>
      <c r="H283" s="185"/>
      <c r="I283" s="185"/>
      <c r="J283" s="185"/>
      <c r="K283" s="185"/>
      <c r="L283" s="185"/>
      <c r="M283" s="185"/>
      <c r="N283" s="185"/>
      <c r="O283" s="185"/>
      <c r="P283" s="185"/>
      <c r="Q283" s="185"/>
      <c r="R283" s="185"/>
      <c r="S283" s="19"/>
      <c r="T283" s="19"/>
      <c r="U283" s="30"/>
    </row>
    <row r="284" spans="1:21" ht="12.75">
      <c r="A284" s="19"/>
      <c r="B284" s="165"/>
      <c r="C284" s="165"/>
      <c r="D284" s="165"/>
      <c r="E284" s="165"/>
      <c r="F284" s="167"/>
      <c r="G284" s="7">
        <v>1</v>
      </c>
      <c r="H284" s="7">
        <v>2</v>
      </c>
      <c r="I284" s="7">
        <v>3</v>
      </c>
      <c r="J284" s="7">
        <v>4</v>
      </c>
      <c r="K284" s="7">
        <v>5</v>
      </c>
      <c r="L284" s="7">
        <v>6</v>
      </c>
      <c r="M284" s="7">
        <v>7</v>
      </c>
      <c r="N284" s="7">
        <v>8</v>
      </c>
      <c r="O284" s="7">
        <v>9</v>
      </c>
      <c r="P284" s="7">
        <v>10</v>
      </c>
      <c r="Q284" s="7">
        <v>11</v>
      </c>
      <c r="R284" s="7">
        <v>12</v>
      </c>
      <c r="S284" s="19"/>
      <c r="T284" s="19"/>
      <c r="U284" s="30"/>
    </row>
    <row r="285" spans="1:21" ht="21" customHeight="1">
      <c r="A285" s="19"/>
      <c r="B285" s="19"/>
      <c r="C285" s="6"/>
      <c r="D285" s="6"/>
      <c r="E285" s="60" t="s">
        <v>68</v>
      </c>
      <c r="F285" s="57">
        <f>SUM(G285:P285)</f>
        <v>220</v>
      </c>
      <c r="G285" s="56">
        <v>14</v>
      </c>
      <c r="H285" s="56">
        <v>14</v>
      </c>
      <c r="I285" s="84">
        <v>30</v>
      </c>
      <c r="J285" s="83">
        <v>34</v>
      </c>
      <c r="K285" s="84">
        <v>30</v>
      </c>
      <c r="L285" s="84">
        <v>30</v>
      </c>
      <c r="M285" s="83">
        <v>34</v>
      </c>
      <c r="N285" s="83">
        <v>34</v>
      </c>
      <c r="O285" s="56"/>
      <c r="P285" s="56"/>
      <c r="Q285" s="56"/>
      <c r="R285" s="56"/>
      <c r="S285" s="19"/>
      <c r="T285" s="19"/>
      <c r="U285" s="30"/>
    </row>
    <row r="286" spans="1:21" ht="21" customHeight="1">
      <c r="A286" s="19"/>
      <c r="B286" s="19"/>
      <c r="C286" s="6"/>
      <c r="D286" s="6"/>
      <c r="E286" s="60" t="s">
        <v>44</v>
      </c>
      <c r="F286" s="57">
        <f>SUM(G286:P286)</f>
        <v>189</v>
      </c>
      <c r="G286" s="83">
        <v>38</v>
      </c>
      <c r="H286" s="83">
        <v>36</v>
      </c>
      <c r="I286" s="85">
        <v>20</v>
      </c>
      <c r="J286" s="84">
        <v>20</v>
      </c>
      <c r="K286" s="85">
        <v>20</v>
      </c>
      <c r="L286" s="85">
        <v>20</v>
      </c>
      <c r="M286" s="84">
        <v>20</v>
      </c>
      <c r="N286" s="85">
        <v>15</v>
      </c>
      <c r="O286" s="56"/>
      <c r="P286" s="56"/>
      <c r="Q286" s="56"/>
      <c r="R286" s="56"/>
      <c r="S286" s="19"/>
      <c r="T286" s="19"/>
      <c r="U286" s="30"/>
    </row>
    <row r="287" spans="1:21" ht="21" customHeight="1">
      <c r="A287" s="19"/>
      <c r="B287" s="19"/>
      <c r="C287" s="6"/>
      <c r="D287" s="6"/>
      <c r="E287" s="60" t="s">
        <v>69</v>
      </c>
      <c r="F287" s="57">
        <f>SUM(G287:P287)</f>
        <v>183</v>
      </c>
      <c r="G287" s="85">
        <v>16</v>
      </c>
      <c r="H287" s="85">
        <v>18</v>
      </c>
      <c r="I287" s="83">
        <v>33</v>
      </c>
      <c r="J287" s="85">
        <v>15</v>
      </c>
      <c r="K287" s="83">
        <v>33</v>
      </c>
      <c r="L287" s="83">
        <v>33</v>
      </c>
      <c r="M287" s="85">
        <v>15</v>
      </c>
      <c r="N287" s="84">
        <v>20</v>
      </c>
      <c r="O287" s="56"/>
      <c r="P287" s="56"/>
      <c r="Q287" s="56"/>
      <c r="R287" s="56"/>
      <c r="S287" s="19"/>
      <c r="T287" s="19"/>
      <c r="U287" s="30"/>
    </row>
    <row r="288" spans="1:21" ht="21" customHeight="1">
      <c r="A288" s="19"/>
      <c r="B288" s="19"/>
      <c r="C288" s="6"/>
      <c r="D288" s="6"/>
      <c r="E288" s="64" t="s">
        <v>71</v>
      </c>
      <c r="F288" s="57">
        <f>SUM(G288:P288)</f>
        <v>115</v>
      </c>
      <c r="G288" s="84">
        <v>25</v>
      </c>
      <c r="H288" s="84">
        <v>25</v>
      </c>
      <c r="I288" s="56">
        <v>11</v>
      </c>
      <c r="J288" s="56">
        <v>10</v>
      </c>
      <c r="K288" s="56">
        <v>11</v>
      </c>
      <c r="L288" s="56">
        <v>11</v>
      </c>
      <c r="M288" s="56">
        <v>11</v>
      </c>
      <c r="N288" s="56">
        <v>11</v>
      </c>
      <c r="O288" s="56"/>
      <c r="P288" s="56"/>
      <c r="Q288" s="56"/>
      <c r="R288" s="56"/>
      <c r="S288" s="19"/>
      <c r="T288" s="19"/>
      <c r="U288" s="30"/>
    </row>
    <row r="289" spans="1:21" ht="20.25">
      <c r="A289" s="19"/>
      <c r="B289" s="19"/>
      <c r="C289" s="6"/>
      <c r="D289" s="6"/>
      <c r="E289" s="6"/>
      <c r="F289" s="19"/>
      <c r="G289" s="6"/>
      <c r="H289" s="6"/>
      <c r="I289" s="23"/>
      <c r="J289" s="23"/>
      <c r="K289" s="6"/>
      <c r="L289" s="6"/>
      <c r="M289" s="6"/>
      <c r="N289" s="6"/>
      <c r="O289" s="6"/>
      <c r="P289" s="19"/>
      <c r="Q289" s="19"/>
      <c r="R289" s="19"/>
      <c r="S289" s="19"/>
      <c r="T289" s="19"/>
      <c r="U289" s="30"/>
    </row>
    <row r="290" spans="1:21" ht="12.75">
      <c r="A290" s="19"/>
      <c r="B290" s="155" t="s">
        <v>86</v>
      </c>
      <c r="C290" s="155"/>
      <c r="D290" s="155"/>
      <c r="E290" s="155"/>
      <c r="F290" s="19"/>
      <c r="G290" s="132"/>
      <c r="H290" s="132"/>
      <c r="I290" s="132"/>
      <c r="J290" s="132"/>
      <c r="K290" s="6"/>
      <c r="L290" s="132" t="s">
        <v>112</v>
      </c>
      <c r="M290" s="132"/>
      <c r="N290" s="132"/>
      <c r="O290" s="132"/>
      <c r="P290" s="19"/>
      <c r="Q290" s="132"/>
      <c r="R290" s="132"/>
      <c r="S290" s="132"/>
      <c r="T290" s="132"/>
      <c r="U290" s="19"/>
    </row>
    <row r="291" spans="1:21" ht="12.75">
      <c r="A291" s="19"/>
      <c r="B291" s="155"/>
      <c r="C291" s="155"/>
      <c r="D291" s="155"/>
      <c r="E291" s="155"/>
      <c r="F291" s="19"/>
      <c r="G291" s="132"/>
      <c r="H291" s="132"/>
      <c r="I291" s="132"/>
      <c r="J291" s="132"/>
      <c r="K291" s="6"/>
      <c r="L291" s="132"/>
      <c r="M291" s="132"/>
      <c r="N291" s="132"/>
      <c r="O291" s="132"/>
      <c r="P291" s="19"/>
      <c r="Q291" s="132"/>
      <c r="R291" s="132"/>
      <c r="S291" s="132"/>
      <c r="T291" s="132"/>
      <c r="U291" s="19"/>
    </row>
    <row r="292" spans="1:21" ht="12.75">
      <c r="A292" s="19"/>
      <c r="B292" s="155"/>
      <c r="C292" s="155"/>
      <c r="D292" s="155"/>
      <c r="E292" s="155"/>
      <c r="F292" s="19"/>
      <c r="G292" s="132"/>
      <c r="H292" s="132"/>
      <c r="I292" s="132"/>
      <c r="J292" s="132"/>
      <c r="K292" s="6"/>
      <c r="L292" s="132"/>
      <c r="M292" s="132"/>
      <c r="N292" s="132"/>
      <c r="O292" s="132"/>
      <c r="P292" s="19"/>
      <c r="Q292" s="132"/>
      <c r="R292" s="132"/>
      <c r="S292" s="132"/>
      <c r="T292" s="132"/>
      <c r="U292" s="19"/>
    </row>
    <row r="293" spans="1:21" ht="12.75">
      <c r="A293" s="19"/>
      <c r="B293" s="155"/>
      <c r="C293" s="155"/>
      <c r="D293" s="155"/>
      <c r="E293" s="155"/>
      <c r="F293" s="19"/>
      <c r="G293" s="132"/>
      <c r="H293" s="132"/>
      <c r="I293" s="132"/>
      <c r="J293" s="132"/>
      <c r="K293" s="6"/>
      <c r="L293" s="132"/>
      <c r="M293" s="132"/>
      <c r="N293" s="132"/>
      <c r="O293" s="132"/>
      <c r="P293" s="19"/>
      <c r="Q293" s="132"/>
      <c r="R293" s="132"/>
      <c r="S293" s="132"/>
      <c r="T293" s="132"/>
      <c r="U293" s="19"/>
    </row>
    <row r="294" spans="1:21" ht="12.75">
      <c r="A294" s="19"/>
      <c r="B294" s="155"/>
      <c r="C294" s="155"/>
      <c r="D294" s="155"/>
      <c r="E294" s="155"/>
      <c r="F294" s="19"/>
      <c r="G294" s="132"/>
      <c r="H294" s="132"/>
      <c r="I294" s="132"/>
      <c r="J294" s="132"/>
      <c r="K294" s="6"/>
      <c r="L294" s="132"/>
      <c r="M294" s="132"/>
      <c r="N294" s="132"/>
      <c r="O294" s="132"/>
      <c r="P294" s="19"/>
      <c r="Q294" s="132"/>
      <c r="R294" s="132"/>
      <c r="S294" s="132"/>
      <c r="T294" s="132"/>
      <c r="U294" s="19"/>
    </row>
    <row r="295" spans="1:21" ht="12.75">
      <c r="A295" s="19"/>
      <c r="B295" s="155"/>
      <c r="C295" s="155"/>
      <c r="D295" s="155"/>
      <c r="E295" s="155"/>
      <c r="F295" s="19"/>
      <c r="G295" s="132"/>
      <c r="H295" s="132"/>
      <c r="I295" s="132"/>
      <c r="J295" s="132"/>
      <c r="K295" s="6"/>
      <c r="L295" s="132"/>
      <c r="M295" s="132"/>
      <c r="N295" s="132"/>
      <c r="O295" s="132"/>
      <c r="P295" s="19"/>
      <c r="Q295" s="132"/>
      <c r="R295" s="132"/>
      <c r="S295" s="132"/>
      <c r="T295" s="132"/>
      <c r="U295" s="19"/>
    </row>
    <row r="296" spans="1:21" ht="12.75">
      <c r="A296" s="19"/>
      <c r="B296" s="155"/>
      <c r="C296" s="155"/>
      <c r="D296" s="155"/>
      <c r="E296" s="155"/>
      <c r="F296" s="19"/>
      <c r="G296" s="132"/>
      <c r="H296" s="132"/>
      <c r="I296" s="132"/>
      <c r="J296" s="132"/>
      <c r="K296" s="6"/>
      <c r="L296" s="132"/>
      <c r="M296" s="132"/>
      <c r="N296" s="132"/>
      <c r="O296" s="132"/>
      <c r="P296" s="19"/>
      <c r="Q296" s="132"/>
      <c r="R296" s="132"/>
      <c r="S296" s="132"/>
      <c r="T296" s="132"/>
      <c r="U296" s="19"/>
    </row>
    <row r="297" spans="1:21" ht="12.75">
      <c r="A297" s="19"/>
      <c r="B297" s="19"/>
      <c r="C297" s="19"/>
      <c r="D297" s="19"/>
      <c r="E297" s="19"/>
      <c r="F297" s="19"/>
      <c r="G297" s="19"/>
      <c r="H297" s="19"/>
      <c r="I297" s="19"/>
      <c r="J297" s="19"/>
      <c r="K297" s="6"/>
      <c r="L297" s="19"/>
      <c r="M297" s="19"/>
      <c r="N297" s="19"/>
      <c r="O297" s="19"/>
      <c r="P297" s="19"/>
      <c r="Q297" s="19"/>
      <c r="R297" s="19"/>
      <c r="S297" s="19"/>
      <c r="T297" s="19"/>
      <c r="U297" s="19"/>
    </row>
    <row r="298" spans="1:21" ht="12.75">
      <c r="A298" s="19"/>
      <c r="B298" s="155" t="s">
        <v>32</v>
      </c>
      <c r="C298" s="155"/>
      <c r="D298" s="155"/>
      <c r="E298" s="155"/>
      <c r="F298" s="19"/>
      <c r="G298" s="193" t="s">
        <v>31</v>
      </c>
      <c r="H298" s="193"/>
      <c r="I298" s="193"/>
      <c r="J298" s="193"/>
      <c r="K298" s="6"/>
      <c r="L298" s="192" t="s">
        <v>50</v>
      </c>
      <c r="M298" s="192"/>
      <c r="N298" s="192"/>
      <c r="O298" s="192"/>
      <c r="P298" s="19"/>
      <c r="Q298" s="132" t="s">
        <v>70</v>
      </c>
      <c r="R298" s="132"/>
      <c r="S298" s="132"/>
      <c r="T298" s="132"/>
      <c r="U298" s="19"/>
    </row>
    <row r="299" spans="1:21" ht="12.75">
      <c r="A299" s="19"/>
      <c r="B299" s="155"/>
      <c r="C299" s="155"/>
      <c r="D299" s="155"/>
      <c r="E299" s="155"/>
      <c r="F299" s="19"/>
      <c r="G299" s="193"/>
      <c r="H299" s="193"/>
      <c r="I299" s="193"/>
      <c r="J299" s="193"/>
      <c r="K299" s="6"/>
      <c r="L299" s="192"/>
      <c r="M299" s="192"/>
      <c r="N299" s="192"/>
      <c r="O299" s="192"/>
      <c r="P299" s="19"/>
      <c r="Q299" s="132"/>
      <c r="R299" s="132"/>
      <c r="S299" s="132"/>
      <c r="T299" s="132"/>
      <c r="U299" s="19"/>
    </row>
    <row r="300" spans="1:21" ht="12.75">
      <c r="A300" s="19"/>
      <c r="B300" s="155"/>
      <c r="C300" s="155"/>
      <c r="D300" s="155"/>
      <c r="E300" s="155"/>
      <c r="F300" s="19"/>
      <c r="G300" s="193"/>
      <c r="H300" s="193"/>
      <c r="I300" s="193"/>
      <c r="J300" s="193"/>
      <c r="K300" s="6"/>
      <c r="L300" s="192"/>
      <c r="M300" s="192"/>
      <c r="N300" s="192"/>
      <c r="O300" s="192"/>
      <c r="P300" s="19"/>
      <c r="Q300" s="132"/>
      <c r="R300" s="132"/>
      <c r="S300" s="132"/>
      <c r="T300" s="132"/>
      <c r="U300" s="19"/>
    </row>
    <row r="301" spans="1:21" ht="12.75">
      <c r="A301" s="19"/>
      <c r="B301" s="155"/>
      <c r="C301" s="155"/>
      <c r="D301" s="155"/>
      <c r="E301" s="155"/>
      <c r="F301" s="19"/>
      <c r="G301" s="193"/>
      <c r="H301" s="193"/>
      <c r="I301" s="193"/>
      <c r="J301" s="193"/>
      <c r="K301" s="6"/>
      <c r="L301" s="192"/>
      <c r="M301" s="192"/>
      <c r="N301" s="192"/>
      <c r="O301" s="192"/>
      <c r="P301" s="19"/>
      <c r="Q301" s="132"/>
      <c r="R301" s="132"/>
      <c r="S301" s="132"/>
      <c r="T301" s="132"/>
      <c r="U301" s="19"/>
    </row>
    <row r="302" spans="1:21" ht="12.75">
      <c r="A302" s="19"/>
      <c r="B302" s="155"/>
      <c r="C302" s="155"/>
      <c r="D302" s="155"/>
      <c r="E302" s="155"/>
      <c r="F302" s="19"/>
      <c r="G302" s="193"/>
      <c r="H302" s="193"/>
      <c r="I302" s="193"/>
      <c r="J302" s="193"/>
      <c r="K302" s="6"/>
      <c r="L302" s="192"/>
      <c r="M302" s="192"/>
      <c r="N302" s="192"/>
      <c r="O302" s="192"/>
      <c r="P302" s="19"/>
      <c r="Q302" s="132"/>
      <c r="R302" s="132"/>
      <c r="S302" s="132"/>
      <c r="T302" s="132"/>
      <c r="U302" s="19"/>
    </row>
    <row r="303" spans="1:21" ht="12.75">
      <c r="A303" s="19"/>
      <c r="B303" s="155"/>
      <c r="C303" s="155"/>
      <c r="D303" s="155"/>
      <c r="E303" s="155"/>
      <c r="F303" s="19"/>
      <c r="G303" s="193"/>
      <c r="H303" s="193"/>
      <c r="I303" s="193"/>
      <c r="J303" s="193"/>
      <c r="K303" s="6"/>
      <c r="L303" s="192"/>
      <c r="M303" s="192"/>
      <c r="N303" s="192"/>
      <c r="O303" s="192"/>
      <c r="P303" s="19"/>
      <c r="Q303" s="132"/>
      <c r="R303" s="132"/>
      <c r="S303" s="132"/>
      <c r="T303" s="132"/>
      <c r="U303" s="19"/>
    </row>
    <row r="304" spans="1:21" ht="12.75">
      <c r="A304" s="19"/>
      <c r="B304" s="155"/>
      <c r="C304" s="155"/>
      <c r="D304" s="155"/>
      <c r="E304" s="155"/>
      <c r="F304" s="19"/>
      <c r="G304" s="193"/>
      <c r="H304" s="193"/>
      <c r="I304" s="193"/>
      <c r="J304" s="193"/>
      <c r="K304" s="6"/>
      <c r="L304" s="192"/>
      <c r="M304" s="192"/>
      <c r="N304" s="192"/>
      <c r="O304" s="192"/>
      <c r="P304" s="19"/>
      <c r="Q304" s="132"/>
      <c r="R304" s="132"/>
      <c r="S304" s="132"/>
      <c r="T304" s="132"/>
      <c r="U304" s="19"/>
    </row>
    <row r="305" spans="1:21" ht="12.75">
      <c r="A305" s="19"/>
      <c r="B305" s="155"/>
      <c r="C305" s="155"/>
      <c r="D305" s="155"/>
      <c r="E305" s="155"/>
      <c r="F305" s="19"/>
      <c r="G305" s="193"/>
      <c r="H305" s="193"/>
      <c r="I305" s="193"/>
      <c r="J305" s="193"/>
      <c r="K305" s="6"/>
      <c r="L305" s="192"/>
      <c r="M305" s="192"/>
      <c r="N305" s="192"/>
      <c r="O305" s="192"/>
      <c r="P305" s="19"/>
      <c r="Q305" s="132"/>
      <c r="R305" s="132"/>
      <c r="S305" s="132"/>
      <c r="T305" s="132"/>
      <c r="U305" s="19"/>
    </row>
    <row r="306" spans="1:21" ht="12.75">
      <c r="A306" s="19"/>
      <c r="B306" s="19"/>
      <c r="C306" s="19"/>
      <c r="D306" s="19"/>
      <c r="E306" s="19"/>
      <c r="F306" s="19"/>
      <c r="G306" s="19"/>
      <c r="H306" s="19"/>
      <c r="I306" s="19"/>
      <c r="J306" s="19"/>
      <c r="K306" s="6"/>
      <c r="L306" s="19"/>
      <c r="M306" s="19"/>
      <c r="N306" s="19"/>
      <c r="O306" s="19"/>
      <c r="P306" s="19"/>
      <c r="Q306" s="19"/>
      <c r="R306" s="19"/>
      <c r="S306" s="19"/>
      <c r="T306" s="19"/>
      <c r="U306" s="19"/>
    </row>
  </sheetData>
  <sortState ref="E285:R288">
    <sortCondition descending="1" ref="F285:F288"/>
  </sortState>
  <mergeCells count="479">
    <mergeCell ref="F66:G66"/>
    <mergeCell ref="H66:I66"/>
    <mergeCell ref="J66:K66"/>
    <mergeCell ref="L66:M66"/>
    <mergeCell ref="F67:G67"/>
    <mergeCell ref="H67:I67"/>
    <mergeCell ref="J67:K67"/>
    <mergeCell ref="L67:M67"/>
    <mergeCell ref="T33:T50"/>
    <mergeCell ref="F63:G63"/>
    <mergeCell ref="H63:I63"/>
    <mergeCell ref="J63:K63"/>
    <mergeCell ref="L63:M63"/>
    <mergeCell ref="F64:G64"/>
    <mergeCell ref="H64:I64"/>
    <mergeCell ref="J64:K64"/>
    <mergeCell ref="L64:M64"/>
    <mergeCell ref="F65:G65"/>
    <mergeCell ref="H65:I65"/>
    <mergeCell ref="J65:K65"/>
    <mergeCell ref="L65:M65"/>
    <mergeCell ref="F60:G60"/>
    <mergeCell ref="H60:I60"/>
    <mergeCell ref="J60:K60"/>
    <mergeCell ref="L60:M60"/>
    <mergeCell ref="F61:G61"/>
    <mergeCell ref="H61:I61"/>
    <mergeCell ref="J61:K61"/>
    <mergeCell ref="L61:M61"/>
    <mergeCell ref="F62:G62"/>
    <mergeCell ref="H62:I62"/>
    <mergeCell ref="J62:K62"/>
    <mergeCell ref="L62:M62"/>
    <mergeCell ref="F58:G58"/>
    <mergeCell ref="H58:I58"/>
    <mergeCell ref="J58:K58"/>
    <mergeCell ref="L58:M58"/>
    <mergeCell ref="F59:G59"/>
    <mergeCell ref="H59:I59"/>
    <mergeCell ref="J59:K59"/>
    <mergeCell ref="L59:M59"/>
    <mergeCell ref="F96:G96"/>
    <mergeCell ref="H96:I96"/>
    <mergeCell ref="J96:K96"/>
    <mergeCell ref="L96:M96"/>
    <mergeCell ref="F97:G97"/>
    <mergeCell ref="H97:I97"/>
    <mergeCell ref="J97:K97"/>
    <mergeCell ref="L97:M97"/>
    <mergeCell ref="F98:G98"/>
    <mergeCell ref="H98:I98"/>
    <mergeCell ref="J98:K98"/>
    <mergeCell ref="L98:M98"/>
    <mergeCell ref="J93:K93"/>
    <mergeCell ref="L93:M93"/>
    <mergeCell ref="F94:G94"/>
    <mergeCell ref="H94:I94"/>
    <mergeCell ref="J94:K94"/>
    <mergeCell ref="L94:M94"/>
    <mergeCell ref="F95:G95"/>
    <mergeCell ref="H95:I95"/>
    <mergeCell ref="J95:K95"/>
    <mergeCell ref="L95:M95"/>
    <mergeCell ref="D36:D37"/>
    <mergeCell ref="F127:G127"/>
    <mergeCell ref="H127:I127"/>
    <mergeCell ref="J127:K127"/>
    <mergeCell ref="L127:M127"/>
    <mergeCell ref="F128:G128"/>
    <mergeCell ref="H128:I128"/>
    <mergeCell ref="J128:K128"/>
    <mergeCell ref="L128:M128"/>
    <mergeCell ref="F124:G124"/>
    <mergeCell ref="H124:I124"/>
    <mergeCell ref="J124:K124"/>
    <mergeCell ref="L124:M124"/>
    <mergeCell ref="F125:G125"/>
    <mergeCell ref="H125:I125"/>
    <mergeCell ref="J125:K125"/>
    <mergeCell ref="L125:M125"/>
    <mergeCell ref="F126:G126"/>
    <mergeCell ref="H126:I126"/>
    <mergeCell ref="J126:K126"/>
    <mergeCell ref="L126:M126"/>
    <mergeCell ref="F88:G88"/>
    <mergeCell ref="H88:I88"/>
    <mergeCell ref="J88:K88"/>
    <mergeCell ref="F154:G154"/>
    <mergeCell ref="H154:I154"/>
    <mergeCell ref="J154:K154"/>
    <mergeCell ref="L154:M154"/>
    <mergeCell ref="J155:K155"/>
    <mergeCell ref="L155:M155"/>
    <mergeCell ref="F156:G156"/>
    <mergeCell ref="H156:I156"/>
    <mergeCell ref="J156:K156"/>
    <mergeCell ref="L156:M156"/>
    <mergeCell ref="F155:G155"/>
    <mergeCell ref="H155:I155"/>
    <mergeCell ref="F150:G150"/>
    <mergeCell ref="H150:I150"/>
    <mergeCell ref="J150:K150"/>
    <mergeCell ref="L150:M150"/>
    <mergeCell ref="L152:M152"/>
    <mergeCell ref="F153:G153"/>
    <mergeCell ref="H153:I153"/>
    <mergeCell ref="J153:K153"/>
    <mergeCell ref="L153:M153"/>
    <mergeCell ref="H152:I152"/>
    <mergeCell ref="J152:K152"/>
    <mergeCell ref="H159:M159"/>
    <mergeCell ref="N159:S159"/>
    <mergeCell ref="J148:K148"/>
    <mergeCell ref="L148:M148"/>
    <mergeCell ref="F149:G149"/>
    <mergeCell ref="H149:I149"/>
    <mergeCell ref="Q146:T156"/>
    <mergeCell ref="C145:C167"/>
    <mergeCell ref="D145:O145"/>
    <mergeCell ref="D146:D147"/>
    <mergeCell ref="E146:E147"/>
    <mergeCell ref="F146:G147"/>
    <mergeCell ref="H146:I147"/>
    <mergeCell ref="J146:K147"/>
    <mergeCell ref="L146:M147"/>
    <mergeCell ref="N146:N147"/>
    <mergeCell ref="O146:O147"/>
    <mergeCell ref="D158:S158"/>
    <mergeCell ref="D159:D160"/>
    <mergeCell ref="E159:E160"/>
    <mergeCell ref="F159:F160"/>
    <mergeCell ref="G159:G160"/>
    <mergeCell ref="J149:K149"/>
    <mergeCell ref="L149:M149"/>
    <mergeCell ref="C117:C138"/>
    <mergeCell ref="D117:O117"/>
    <mergeCell ref="D118:D119"/>
    <mergeCell ref="E118:E119"/>
    <mergeCell ref="F118:G119"/>
    <mergeCell ref="H118:I119"/>
    <mergeCell ref="J118:K119"/>
    <mergeCell ref="L118:M119"/>
    <mergeCell ref="N118:N119"/>
    <mergeCell ref="O118:O119"/>
    <mergeCell ref="F120:G120"/>
    <mergeCell ref="H120:I120"/>
    <mergeCell ref="J120:K120"/>
    <mergeCell ref="L120:M120"/>
    <mergeCell ref="F121:G121"/>
    <mergeCell ref="H121:I121"/>
    <mergeCell ref="J121:K121"/>
    <mergeCell ref="L121:M121"/>
    <mergeCell ref="F122:G122"/>
    <mergeCell ref="H122:I122"/>
    <mergeCell ref="J122:K122"/>
    <mergeCell ref="L122:M122"/>
    <mergeCell ref="F123:G123"/>
    <mergeCell ref="H123:I123"/>
    <mergeCell ref="N214:S214"/>
    <mergeCell ref="J35:K35"/>
    <mergeCell ref="L35:M35"/>
    <mergeCell ref="P35:Q35"/>
    <mergeCell ref="D186:S186"/>
    <mergeCell ref="D187:D188"/>
    <mergeCell ref="E187:E188"/>
    <mergeCell ref="F187:F188"/>
    <mergeCell ref="G187:G188"/>
    <mergeCell ref="H187:M187"/>
    <mergeCell ref="N187:S187"/>
    <mergeCell ref="Q202:T211"/>
    <mergeCell ref="J209:K209"/>
    <mergeCell ref="L209:M209"/>
    <mergeCell ref="F210:G210"/>
    <mergeCell ref="H210:I210"/>
    <mergeCell ref="J210:K210"/>
    <mergeCell ref="L210:M210"/>
    <mergeCell ref="Q118:T128"/>
    <mergeCell ref="Q174:T184"/>
    <mergeCell ref="F34:F35"/>
    <mergeCell ref="G34:G35"/>
    <mergeCell ref="N35:O35"/>
    <mergeCell ref="G131:G132"/>
    <mergeCell ref="H205:I205"/>
    <mergeCell ref="J205:K205"/>
    <mergeCell ref="L205:M205"/>
    <mergeCell ref="C201:C222"/>
    <mergeCell ref="D201:O201"/>
    <mergeCell ref="D202:D203"/>
    <mergeCell ref="E202:E203"/>
    <mergeCell ref="F202:G203"/>
    <mergeCell ref="H202:I203"/>
    <mergeCell ref="J202:K203"/>
    <mergeCell ref="L202:M203"/>
    <mergeCell ref="N202:N203"/>
    <mergeCell ref="O202:O203"/>
    <mergeCell ref="F206:G206"/>
    <mergeCell ref="H206:I206"/>
    <mergeCell ref="J206:K206"/>
    <mergeCell ref="L206:M206"/>
    <mergeCell ref="F207:G207"/>
    <mergeCell ref="H207:I207"/>
    <mergeCell ref="F211:G211"/>
    <mergeCell ref="H211:I211"/>
    <mergeCell ref="J211:K211"/>
    <mergeCell ref="L211:M211"/>
    <mergeCell ref="H214:M214"/>
    <mergeCell ref="B173:B222"/>
    <mergeCell ref="C173:C194"/>
    <mergeCell ref="D173:O173"/>
    <mergeCell ref="D174:D175"/>
    <mergeCell ref="E174:E175"/>
    <mergeCell ref="F174:G175"/>
    <mergeCell ref="H174:I175"/>
    <mergeCell ref="J174:K175"/>
    <mergeCell ref="L174:M175"/>
    <mergeCell ref="N174:N175"/>
    <mergeCell ref="O174:O175"/>
    <mergeCell ref="J207:K207"/>
    <mergeCell ref="L207:M207"/>
    <mergeCell ref="F208:G208"/>
    <mergeCell ref="H208:I208"/>
    <mergeCell ref="J208:K208"/>
    <mergeCell ref="L208:M208"/>
    <mergeCell ref="F209:G209"/>
    <mergeCell ref="H209:I209"/>
    <mergeCell ref="D213:S213"/>
    <mergeCell ref="D214:D215"/>
    <mergeCell ref="E214:E215"/>
    <mergeCell ref="F214:F215"/>
    <mergeCell ref="G214:G215"/>
    <mergeCell ref="L298:O305"/>
    <mergeCell ref="G298:J305"/>
    <mergeCell ref="F228:G229"/>
    <mergeCell ref="F275:F276"/>
    <mergeCell ref="F258:G258"/>
    <mergeCell ref="H258:I258"/>
    <mergeCell ref="J258:K258"/>
    <mergeCell ref="F230:G230"/>
    <mergeCell ref="H232:I232"/>
    <mergeCell ref="J230:K230"/>
    <mergeCell ref="L230:M230"/>
    <mergeCell ref="F231:G231"/>
    <mergeCell ref="H231:I231"/>
    <mergeCell ref="N228:N229"/>
    <mergeCell ref="D251:O251"/>
    <mergeCell ref="H239:M239"/>
    <mergeCell ref="G290:J296"/>
    <mergeCell ref="N252:N253"/>
    <mergeCell ref="D239:D240"/>
    <mergeCell ref="E239:E240"/>
    <mergeCell ref="O228:O229"/>
    <mergeCell ref="H257:I257"/>
    <mergeCell ref="J257:K257"/>
    <mergeCell ref="G263:G264"/>
    <mergeCell ref="H228:I229"/>
    <mergeCell ref="J228:K229"/>
    <mergeCell ref="N239:S239"/>
    <mergeCell ref="N263:S263"/>
    <mergeCell ref="F263:F264"/>
    <mergeCell ref="E263:E264"/>
    <mergeCell ref="D252:D253"/>
    <mergeCell ref="E252:E253"/>
    <mergeCell ref="J252:K253"/>
    <mergeCell ref="O252:O253"/>
    <mergeCell ref="G239:G240"/>
    <mergeCell ref="L255:M255"/>
    <mergeCell ref="H256:I256"/>
    <mergeCell ref="J256:K256"/>
    <mergeCell ref="L256:M256"/>
    <mergeCell ref="H230:I230"/>
    <mergeCell ref="F233:G233"/>
    <mergeCell ref="L254:M254"/>
    <mergeCell ref="L231:M231"/>
    <mergeCell ref="F232:G232"/>
    <mergeCell ref="J235:K235"/>
    <mergeCell ref="L235:M235"/>
    <mergeCell ref="J231:K231"/>
    <mergeCell ref="Q252:T260"/>
    <mergeCell ref="B290:E296"/>
    <mergeCell ref="J255:K255"/>
    <mergeCell ref="B275:E276"/>
    <mergeCell ref="H233:I233"/>
    <mergeCell ref="B281:D281"/>
    <mergeCell ref="B279:D279"/>
    <mergeCell ref="B280:D280"/>
    <mergeCell ref="B277:D277"/>
    <mergeCell ref="B278:D278"/>
    <mergeCell ref="C251:C270"/>
    <mergeCell ref="H255:I255"/>
    <mergeCell ref="H235:I235"/>
    <mergeCell ref="J233:K233"/>
    <mergeCell ref="G275:R275"/>
    <mergeCell ref="G283:R283"/>
    <mergeCell ref="L233:M233"/>
    <mergeCell ref="H260:I260"/>
    <mergeCell ref="L257:M257"/>
    <mergeCell ref="F234:G234"/>
    <mergeCell ref="H234:I234"/>
    <mergeCell ref="J234:K234"/>
    <mergeCell ref="L234:M234"/>
    <mergeCell ref="F235:G235"/>
    <mergeCell ref="D227:O227"/>
    <mergeCell ref="L252:M253"/>
    <mergeCell ref="D263:D264"/>
    <mergeCell ref="B33:B51"/>
    <mergeCell ref="H263:M263"/>
    <mergeCell ref="H252:I253"/>
    <mergeCell ref="F252:G253"/>
    <mergeCell ref="D228:D229"/>
    <mergeCell ref="B227:B270"/>
    <mergeCell ref="F254:G254"/>
    <mergeCell ref="F255:G255"/>
    <mergeCell ref="F256:G256"/>
    <mergeCell ref="F257:G257"/>
    <mergeCell ref="H254:I254"/>
    <mergeCell ref="J260:K260"/>
    <mergeCell ref="L260:M260"/>
    <mergeCell ref="F236:G236"/>
    <mergeCell ref="H236:I236"/>
    <mergeCell ref="J236:K236"/>
    <mergeCell ref="L236:M236"/>
    <mergeCell ref="J232:K232"/>
    <mergeCell ref="L232:M232"/>
    <mergeCell ref="J254:K254"/>
    <mergeCell ref="E228:E229"/>
    <mergeCell ref="S2:T2"/>
    <mergeCell ref="H6:I6"/>
    <mergeCell ref="C5:D6"/>
    <mergeCell ref="E5:E6"/>
    <mergeCell ref="F5:F6"/>
    <mergeCell ref="G5:G6"/>
    <mergeCell ref="E2:R2"/>
    <mergeCell ref="B2:D2"/>
    <mergeCell ref="E34:E35"/>
    <mergeCell ref="C34:D35"/>
    <mergeCell ref="T5:T16"/>
    <mergeCell ref="B4:B18"/>
    <mergeCell ref="J6:K6"/>
    <mergeCell ref="L6:M6"/>
    <mergeCell ref="P6:Q6"/>
    <mergeCell ref="H35:I35"/>
    <mergeCell ref="D21:D31"/>
    <mergeCell ref="F21:F31"/>
    <mergeCell ref="R6:S6"/>
    <mergeCell ref="H4:T4"/>
    <mergeCell ref="R35:S35"/>
    <mergeCell ref="H33:S33"/>
    <mergeCell ref="Q228:T236"/>
    <mergeCell ref="N6:O6"/>
    <mergeCell ref="Q298:T305"/>
    <mergeCell ref="B283:E284"/>
    <mergeCell ref="F283:F284"/>
    <mergeCell ref="B298:E305"/>
    <mergeCell ref="Q290:T296"/>
    <mergeCell ref="C227:C246"/>
    <mergeCell ref="D238:S238"/>
    <mergeCell ref="D262:S262"/>
    <mergeCell ref="L258:M258"/>
    <mergeCell ref="F259:G259"/>
    <mergeCell ref="H259:I259"/>
    <mergeCell ref="J259:K259"/>
    <mergeCell ref="L259:M259"/>
    <mergeCell ref="L290:O296"/>
    <mergeCell ref="F239:F240"/>
    <mergeCell ref="L228:M229"/>
    <mergeCell ref="F260:G260"/>
    <mergeCell ref="F204:G204"/>
    <mergeCell ref="H204:I204"/>
    <mergeCell ref="J204:K204"/>
    <mergeCell ref="L204:M204"/>
    <mergeCell ref="F205:G205"/>
    <mergeCell ref="F184:G184"/>
    <mergeCell ref="H184:I184"/>
    <mergeCell ref="J184:K184"/>
    <mergeCell ref="L184:M184"/>
    <mergeCell ref="F183:G183"/>
    <mergeCell ref="H183:I183"/>
    <mergeCell ref="J183:K183"/>
    <mergeCell ref="L183:M183"/>
    <mergeCell ref="F176:G176"/>
    <mergeCell ref="H176:I176"/>
    <mergeCell ref="J176:K176"/>
    <mergeCell ref="L176:M176"/>
    <mergeCell ref="F177:G177"/>
    <mergeCell ref="H177:I177"/>
    <mergeCell ref="J177:K177"/>
    <mergeCell ref="L177:M177"/>
    <mergeCell ref="F178:G178"/>
    <mergeCell ref="H178:I178"/>
    <mergeCell ref="J178:K178"/>
    <mergeCell ref="L178:M178"/>
    <mergeCell ref="F181:G181"/>
    <mergeCell ref="H181:I181"/>
    <mergeCell ref="J181:K181"/>
    <mergeCell ref="L181:M181"/>
    <mergeCell ref="F182:G182"/>
    <mergeCell ref="H182:I182"/>
    <mergeCell ref="J182:K182"/>
    <mergeCell ref="L182:M182"/>
    <mergeCell ref="F179:G179"/>
    <mergeCell ref="H179:I179"/>
    <mergeCell ref="J179:K179"/>
    <mergeCell ref="L179:M179"/>
    <mergeCell ref="F180:G180"/>
    <mergeCell ref="H180:I180"/>
    <mergeCell ref="J180:K180"/>
    <mergeCell ref="L180:M180"/>
    <mergeCell ref="F151:G151"/>
    <mergeCell ref="H151:I151"/>
    <mergeCell ref="J151:K151"/>
    <mergeCell ref="L151:M151"/>
    <mergeCell ref="F152:G152"/>
    <mergeCell ref="B55:B109"/>
    <mergeCell ref="C55:C77"/>
    <mergeCell ref="D55:O55"/>
    <mergeCell ref="D56:D57"/>
    <mergeCell ref="E56:E57"/>
    <mergeCell ref="F56:G57"/>
    <mergeCell ref="H56:I57"/>
    <mergeCell ref="J56:K57"/>
    <mergeCell ref="L56:M57"/>
    <mergeCell ref="N56:N57"/>
    <mergeCell ref="O56:O57"/>
    <mergeCell ref="D130:S130"/>
    <mergeCell ref="D131:D132"/>
    <mergeCell ref="E131:E132"/>
    <mergeCell ref="F131:F132"/>
    <mergeCell ref="F148:G148"/>
    <mergeCell ref="H148:I148"/>
    <mergeCell ref="N131:S131"/>
    <mergeCell ref="B117:B167"/>
    <mergeCell ref="D69:S69"/>
    <mergeCell ref="D70:D71"/>
    <mergeCell ref="E70:E71"/>
    <mergeCell ref="F70:F71"/>
    <mergeCell ref="G70:G71"/>
    <mergeCell ref="H70:M70"/>
    <mergeCell ref="N70:S70"/>
    <mergeCell ref="Q56:T67"/>
    <mergeCell ref="H131:M131"/>
    <mergeCell ref="J123:K123"/>
    <mergeCell ref="L123:M123"/>
    <mergeCell ref="L88:M88"/>
    <mergeCell ref="F89:G89"/>
    <mergeCell ref="H89:I89"/>
    <mergeCell ref="J89:K89"/>
    <mergeCell ref="L89:M89"/>
    <mergeCell ref="F90:G90"/>
    <mergeCell ref="H90:I90"/>
    <mergeCell ref="J90:K90"/>
    <mergeCell ref="L90:M90"/>
    <mergeCell ref="F91:G91"/>
    <mergeCell ref="H91:I91"/>
    <mergeCell ref="J91:K91"/>
    <mergeCell ref="L91:M91"/>
    <mergeCell ref="D101:D102"/>
    <mergeCell ref="E101:E102"/>
    <mergeCell ref="F101:F102"/>
    <mergeCell ref="G101:G102"/>
    <mergeCell ref="H101:M101"/>
    <mergeCell ref="N101:S101"/>
    <mergeCell ref="Q86:T98"/>
    <mergeCell ref="C85:C109"/>
    <mergeCell ref="D85:O85"/>
    <mergeCell ref="D86:D87"/>
    <mergeCell ref="E86:E87"/>
    <mergeCell ref="F86:G87"/>
    <mergeCell ref="H86:I87"/>
    <mergeCell ref="J86:K87"/>
    <mergeCell ref="L86:M87"/>
    <mergeCell ref="N86:N87"/>
    <mergeCell ref="O86:O87"/>
    <mergeCell ref="D100:S100"/>
    <mergeCell ref="F92:G92"/>
    <mergeCell ref="H92:I92"/>
    <mergeCell ref="J92:K92"/>
    <mergeCell ref="L92:M92"/>
    <mergeCell ref="F93:G93"/>
    <mergeCell ref="H93:I93"/>
  </mergeCells>
  <pageMargins left="0.78740157499999996" right="0.78740157499999996" top="0.984251969" bottom="0.984251969" header="0.4921259845" footer="0.4921259845"/>
  <pageSetup paperSize="9" orientation="portrait" verticalDpi="300" r:id="rId1"/>
  <headerFooter alignWithMargins="0"/>
  <ignoredErrors>
    <ignoredError sqref="G137 F11:F16" formula="1"/>
    <ignoredError sqref="L22:M22 L29:M29 L23:M28 L30:M31" numberStoredAsText="1"/>
    <ignoredError sqref="N137"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Blancpain GT Tulln 1718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 Mayr</dc:creator>
  <cp:lastModifiedBy>DIETER</cp:lastModifiedBy>
  <cp:lastPrinted>2008-03-15T17:43:15Z</cp:lastPrinted>
  <dcterms:created xsi:type="dcterms:W3CDTF">2002-12-07T12:54:54Z</dcterms:created>
  <dcterms:modified xsi:type="dcterms:W3CDTF">2018-01-07T18:59:06Z</dcterms:modified>
</cp:coreProperties>
</file>