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slotracingtulln.at\wwwroot\news\"/>
    </mc:Choice>
  </mc:AlternateContent>
  <bookViews>
    <workbookView xWindow="0" yWindow="0" windowWidth="20400" windowHeight="7755" tabRatio="725"/>
  </bookViews>
  <sheets>
    <sheet name="Blancpain GT Tulln 1718" sheetId="81" r:id="rId1"/>
  </sheets>
  <calcPr calcId="152511"/>
</workbook>
</file>

<file path=xl/calcChain.xml><?xml version="1.0" encoding="utf-8"?>
<calcChain xmlns="http://schemas.openxmlformats.org/spreadsheetml/2006/main">
  <c r="N70" i="81" l="1"/>
  <c r="N73" i="81"/>
  <c r="N71" i="81"/>
  <c r="N72" i="81"/>
  <c r="N74" i="81"/>
  <c r="N75" i="81"/>
  <c r="N76" i="81"/>
  <c r="N77" i="81"/>
  <c r="N69" i="81"/>
  <c r="H70" i="81"/>
  <c r="H73" i="81"/>
  <c r="G73" i="81" s="1"/>
  <c r="H71" i="81"/>
  <c r="H72" i="81"/>
  <c r="H74" i="81"/>
  <c r="H75" i="81"/>
  <c r="H76" i="81"/>
  <c r="H77" i="81"/>
  <c r="H69" i="81"/>
  <c r="H99" i="81"/>
  <c r="H98" i="81"/>
  <c r="H101" i="81"/>
  <c r="H100" i="81"/>
  <c r="H104" i="81"/>
  <c r="H105" i="81"/>
  <c r="H102" i="81"/>
  <c r="H103" i="81"/>
  <c r="H97" i="81"/>
  <c r="N99" i="81"/>
  <c r="N98" i="81"/>
  <c r="N101" i="81"/>
  <c r="N100" i="81"/>
  <c r="N104" i="81"/>
  <c r="N105" i="81"/>
  <c r="N102" i="81"/>
  <c r="N103" i="81"/>
  <c r="N97" i="81"/>
  <c r="G34" i="81"/>
  <c r="F34" i="81" s="1"/>
  <c r="G43" i="81"/>
  <c r="F43" i="81" s="1"/>
  <c r="G45" i="81"/>
  <c r="F45" i="81" s="1"/>
  <c r="G40" i="81"/>
  <c r="F40" i="81" s="1"/>
  <c r="G42" i="81"/>
  <c r="F42" i="81" s="1"/>
  <c r="G48" i="81"/>
  <c r="F48" i="81" s="1"/>
  <c r="G35" i="81"/>
  <c r="F35" i="81" s="1"/>
  <c r="N130" i="81"/>
  <c r="N128" i="81"/>
  <c r="N127" i="81"/>
  <c r="N129" i="81"/>
  <c r="N131" i="81"/>
  <c r="N133" i="81"/>
  <c r="N132" i="81"/>
  <c r="H130" i="81"/>
  <c r="H128" i="81"/>
  <c r="H127" i="81"/>
  <c r="H129" i="81"/>
  <c r="H131" i="81"/>
  <c r="H133" i="81"/>
  <c r="H132" i="81"/>
  <c r="N126" i="81"/>
  <c r="N125" i="81"/>
  <c r="H126" i="81"/>
  <c r="H125" i="81"/>
  <c r="N154" i="81"/>
  <c r="N153" i="81"/>
  <c r="N157" i="81"/>
  <c r="N155" i="81"/>
  <c r="N156" i="81"/>
  <c r="N159" i="81"/>
  <c r="N158" i="81"/>
  <c r="N152" i="81"/>
  <c r="H154" i="81"/>
  <c r="G154" i="81" s="1"/>
  <c r="H153" i="81"/>
  <c r="G153" i="81" s="1"/>
  <c r="H157" i="81"/>
  <c r="G157" i="81" s="1"/>
  <c r="H155" i="81"/>
  <c r="G155" i="81" s="1"/>
  <c r="H156" i="81"/>
  <c r="G156" i="81" s="1"/>
  <c r="H159" i="81"/>
  <c r="H158" i="81"/>
  <c r="H152" i="81"/>
  <c r="G9" i="81"/>
  <c r="F9" i="81" s="1"/>
  <c r="G8" i="81"/>
  <c r="F8" i="81" s="1"/>
  <c r="G10" i="81"/>
  <c r="F10" i="81" s="1"/>
  <c r="G13" i="81"/>
  <c r="F13" i="81" s="1"/>
  <c r="G16" i="81"/>
  <c r="F16" i="81" s="1"/>
  <c r="G14" i="81"/>
  <c r="F14" i="81" s="1"/>
  <c r="G7" i="81"/>
  <c r="F7" i="81" s="1"/>
  <c r="G12" i="81"/>
  <c r="F12" i="81" s="1"/>
  <c r="G15" i="81"/>
  <c r="F15" i="81" s="1"/>
  <c r="G11" i="81"/>
  <c r="F11" i="81" s="1"/>
  <c r="G47" i="81"/>
  <c r="F47" i="81" s="1"/>
  <c r="F214" i="81"/>
  <c r="F216" i="81"/>
  <c r="G46" i="81"/>
  <c r="F46" i="81" s="1"/>
  <c r="G41" i="81"/>
  <c r="F41" i="81" s="1"/>
  <c r="G36" i="81"/>
  <c r="F36" i="81" s="1"/>
  <c r="G39" i="81"/>
  <c r="F39" i="81" s="1"/>
  <c r="G44" i="81"/>
  <c r="F44" i="81" s="1"/>
  <c r="G38" i="81"/>
  <c r="F38" i="81" s="1"/>
  <c r="G37" i="81"/>
  <c r="F37" i="81" s="1"/>
  <c r="H177" i="81"/>
  <c r="H181" i="81"/>
  <c r="N181" i="81"/>
  <c r="H205" i="81"/>
  <c r="N205" i="81"/>
  <c r="F215" i="81"/>
  <c r="F217" i="81"/>
  <c r="F213" i="81"/>
  <c r="F221" i="81"/>
  <c r="F223" i="81"/>
  <c r="F224" i="81"/>
  <c r="F222" i="81"/>
  <c r="G132" i="81" l="1"/>
  <c r="G102" i="81"/>
  <c r="G101" i="81"/>
  <c r="G105" i="81"/>
  <c r="G70" i="81"/>
  <c r="G100" i="81"/>
  <c r="G104" i="81"/>
  <c r="G97" i="81"/>
  <c r="G99" i="81"/>
  <c r="G98" i="81"/>
  <c r="G133" i="81"/>
  <c r="G129" i="81"/>
  <c r="G69" i="81"/>
  <c r="G71" i="81"/>
  <c r="G72" i="81"/>
  <c r="G74" i="81"/>
  <c r="G75" i="81"/>
  <c r="G76" i="81"/>
  <c r="G77" i="81"/>
  <c r="G103" i="81"/>
  <c r="G131" i="81"/>
  <c r="G159" i="81"/>
  <c r="G158" i="81"/>
  <c r="G152" i="81"/>
  <c r="G125" i="81"/>
  <c r="G130" i="81"/>
  <c r="G127" i="81"/>
  <c r="G126" i="81"/>
  <c r="G128" i="81"/>
  <c r="G181" i="81"/>
  <c r="G205" i="81"/>
  <c r="H201" i="81" l="1"/>
  <c r="H206" i="81"/>
  <c r="H203" i="81"/>
  <c r="H207" i="81"/>
  <c r="H202" i="81"/>
  <c r="H204" i="81"/>
  <c r="N177" i="81" l="1"/>
  <c r="N179" i="81"/>
  <c r="N182" i="81"/>
  <c r="N180" i="81"/>
  <c r="N178" i="81"/>
  <c r="H179" i="81"/>
  <c r="H183" i="81"/>
  <c r="H182" i="81"/>
  <c r="H180" i="81"/>
  <c r="H178" i="81"/>
  <c r="N202" i="81"/>
  <c r="G202" i="81" s="1"/>
  <c r="N206" i="81"/>
  <c r="G206" i="81" s="1"/>
  <c r="N207" i="81"/>
  <c r="G207" i="81" s="1"/>
  <c r="N203" i="81"/>
  <c r="G203" i="81" s="1"/>
  <c r="N204" i="81"/>
  <c r="G204" i="81" s="1"/>
  <c r="N201" i="81"/>
  <c r="G183" i="81" l="1"/>
  <c r="G179" i="81"/>
  <c r="G178" i="81"/>
  <c r="G177" i="81"/>
  <c r="G180" i="81"/>
  <c r="G182" i="81"/>
  <c r="G201" i="81" l="1"/>
</calcChain>
</file>

<file path=xl/comments1.xml><?xml version="1.0" encoding="utf-8"?>
<comments xmlns="http://schemas.openxmlformats.org/spreadsheetml/2006/main">
  <authors>
    <author>Rosi</author>
  </authors>
  <commentList>
    <comment ref="G73" authorId="0" shapeId="0">
      <text>
        <r>
          <rPr>
            <sz val="9"/>
            <color indexed="81"/>
            <rFont val="Segoe UI"/>
            <charset val="1"/>
          </rPr>
          <t xml:space="preserve">Fahrzeug hinten zu nieder
12 Strafrunden
</t>
        </r>
      </text>
    </comment>
  </commentList>
</comments>
</file>

<file path=xl/sharedStrings.xml><?xml version="1.0" encoding="utf-8"?>
<sst xmlns="http://schemas.openxmlformats.org/spreadsheetml/2006/main" count="605" uniqueCount="123">
  <si>
    <t>Fahrzeug</t>
  </si>
  <si>
    <t>Platz</t>
  </si>
  <si>
    <t>Dieter Mayr</t>
  </si>
  <si>
    <t>Zeit</t>
  </si>
  <si>
    <t>Punkte</t>
  </si>
  <si>
    <t>FahrerIn</t>
  </si>
  <si>
    <t>◄</t>
  </si>
  <si>
    <t>Gesamt- punkte</t>
  </si>
  <si>
    <t>▼1</t>
  </si>
  <si>
    <t>▲2</t>
  </si>
  <si>
    <t>neu</t>
  </si>
  <si>
    <t>Chassis</t>
  </si>
  <si>
    <t>Corvette</t>
  </si>
  <si>
    <t>Audi</t>
  </si>
  <si>
    <t>Einzelergebnisse</t>
  </si>
  <si>
    <t>Team</t>
  </si>
  <si>
    <t>Pro / Am</t>
  </si>
  <si>
    <t>Spurübersicht Turn 1</t>
  </si>
  <si>
    <t>Spurübersicht Turn 2</t>
  </si>
  <si>
    <t>gesamt</t>
  </si>
  <si>
    <t>Wertungs runden</t>
  </si>
  <si>
    <r>
      <t>FahrerIn</t>
    </r>
    <r>
      <rPr>
        <b/>
        <sz val="10"/>
        <rFont val="Arial"/>
        <family val="2"/>
      </rPr>
      <t xml:space="preserve"> (Qualifyer)</t>
    </r>
  </si>
  <si>
    <t>1. Lauf</t>
  </si>
  <si>
    <t>2. Lauf</t>
  </si>
  <si>
    <t>Rennen       2 x 5 x 6 Minuten</t>
  </si>
  <si>
    <t>Pro</t>
  </si>
  <si>
    <t>Teammeisterschaft</t>
  </si>
  <si>
    <t>5. Lauf</t>
  </si>
  <si>
    <t>4. Lauf</t>
  </si>
  <si>
    <t>3. Lauf</t>
  </si>
  <si>
    <t>Markenwertung</t>
  </si>
  <si>
    <t>Sollte es sich herausstellen, dass eine Karosserie nicht konkurrenzfähig oder zu überlegen ist, tritt eine Balance of Performance (BOP) in Kraft. Mehrstimmiger Beschluss notwendig!</t>
  </si>
  <si>
    <t>Es wird darauf geachtet, dass kein Team zweimal den gleichen Motor im Verlauf einer Saison erhält. Ein Fahrzeugtausch ist nach jedem Lauf zugelassen.</t>
  </si>
  <si>
    <t>Fahrer Einstufung</t>
  </si>
  <si>
    <t>▲1</t>
  </si>
  <si>
    <t>▲3</t>
  </si>
  <si>
    <t>▼2</t>
  </si>
  <si>
    <t>▼3</t>
  </si>
  <si>
    <t>7. Lauf</t>
  </si>
  <si>
    <t>6. Lauf</t>
  </si>
  <si>
    <t>Leo Rebler</t>
  </si>
  <si>
    <t>Slotmodus 12V</t>
  </si>
  <si>
    <t>Wolfgang Mitschka</t>
  </si>
  <si>
    <t>Poldi Karla</t>
  </si>
  <si>
    <t>AS Diamond</t>
  </si>
  <si>
    <t>▼4</t>
  </si>
  <si>
    <t>Die Qualifyer des ersten Laufes sind nun gezwungen sich auf den Partner zu verlassen. Erste Zusatzgewichte werden ab dem 2. Lauf wirksam.</t>
  </si>
  <si>
    <t>Der Teamchef hat die Chance aus zwei Teams die höhere Punktzahl für die MS zu erhalten. Nach jedem Lauf dürfen die Teilnehmer ihre Motoren auszusuchen! Der Letztplatzierte beginnt, bis hin zum Sieger des vorigen Laufes.</t>
  </si>
  <si>
    <t>▲4</t>
  </si>
  <si>
    <t>8. Lauf</t>
  </si>
  <si>
    <t>2. Renntag: Die Möglichkeit den Teamchef zu wechseln besteht, auch Fahrerwechsel sind möglich. Beim 3. und 6. Lauf wird ein Streichresultat eingerechnet.</t>
  </si>
  <si>
    <t>max. zwei Fahrzeuge einer Marke pro Lauf</t>
  </si>
  <si>
    <t>Mike Lang</t>
  </si>
  <si>
    <t>Walter Czanba</t>
  </si>
  <si>
    <r>
      <t xml:space="preserve">Achszahnrad mindestens </t>
    </r>
    <r>
      <rPr>
        <b/>
        <sz val="12"/>
        <color rgb="FFFF0000"/>
        <rFont val="Arial"/>
        <family val="2"/>
      </rPr>
      <t>43</t>
    </r>
    <r>
      <rPr>
        <b/>
        <sz val="10"/>
        <color rgb="FFFF0000"/>
        <rFont val="Arial"/>
        <family val="2"/>
      </rPr>
      <t xml:space="preserve"> Zähne!</t>
    </r>
  </si>
  <si>
    <t>Ferrari</t>
  </si>
  <si>
    <t>ICEMEN</t>
  </si>
  <si>
    <t>Gery Hassler</t>
  </si>
  <si>
    <t>Gerhard Neuhold</t>
  </si>
  <si>
    <t>Team Punkte</t>
  </si>
  <si>
    <t>TEAM</t>
  </si>
  <si>
    <t>SCUDERIA MD1</t>
  </si>
  <si>
    <t>SCUDERIA MD2</t>
  </si>
  <si>
    <t>Motornummern</t>
  </si>
  <si>
    <t>Finaltag nur bei Teilnahme als Streicher nutzbar!</t>
  </si>
  <si>
    <t>SCUDERIA MD 1</t>
  </si>
  <si>
    <t>SCUDERIA MD 2</t>
  </si>
  <si>
    <t>Chassiswertung</t>
  </si>
  <si>
    <t>Metris</t>
  </si>
  <si>
    <t>Semi Wohu</t>
  </si>
  <si>
    <t>geöffnet ab 9h, Motorenausgabe ca.10h, Essen 11h30, technische Abnahme 12h30, Start Quali und Rennen im Anschluss</t>
  </si>
  <si>
    <t>SMD</t>
  </si>
  <si>
    <t>Liquid ICE</t>
  </si>
  <si>
    <t>SRT 46</t>
  </si>
  <si>
    <t>SRT</t>
  </si>
  <si>
    <t>LIQUID ICE</t>
  </si>
  <si>
    <t>GAMMA DEVILS</t>
  </si>
  <si>
    <t>MD 316</t>
  </si>
  <si>
    <t>14h 30      Qualifying      1 Minute auf Grün</t>
  </si>
  <si>
    <t>Audi R8 LMS Ultra</t>
  </si>
  <si>
    <t>Ferrari 458</t>
  </si>
  <si>
    <t>Pagani Zonda</t>
  </si>
  <si>
    <t>Corvette Z07</t>
  </si>
  <si>
    <t>Semi WoHU</t>
  </si>
  <si>
    <t>Metris MK4</t>
  </si>
  <si>
    <t>Pagani</t>
  </si>
  <si>
    <r>
      <rPr>
        <b/>
        <sz val="16"/>
        <rFont val="Arial"/>
        <family val="2"/>
      </rPr>
      <t>Startgebühr 2017/18:</t>
    </r>
    <r>
      <rPr>
        <sz val="16"/>
        <rFont val="Arial"/>
        <family val="2"/>
      </rPr>
      <t xml:space="preserve">                           Clubmitglieder € ?.-                    Gäste € ?.-</t>
    </r>
  </si>
  <si>
    <r>
      <t xml:space="preserve"> BLANCPAIN GT SRT   </t>
    </r>
    <r>
      <rPr>
        <b/>
        <sz val="26"/>
        <color indexed="13"/>
        <rFont val="Arial"/>
        <family val="2"/>
      </rPr>
      <t xml:space="preserve"> </t>
    </r>
    <r>
      <rPr>
        <b/>
        <sz val="36"/>
        <color indexed="13"/>
        <rFont val="Arial"/>
        <family val="2"/>
      </rPr>
      <t>2017/18</t>
    </r>
  </si>
  <si>
    <t>Fahrermeisterschaft</t>
  </si>
  <si>
    <t>9. Lauf</t>
  </si>
  <si>
    <t>10. Lauf</t>
  </si>
  <si>
    <t>Gesamt-punkte</t>
  </si>
  <si>
    <t>18h       Qualifying      1 Minute auf Grün</t>
  </si>
  <si>
    <t>13h30      Qualifying      1 Minute auf Grün</t>
  </si>
  <si>
    <t>18h30       Qualifying      1 Minute auf Grün</t>
  </si>
  <si>
    <t>AS RACING AM</t>
  </si>
  <si>
    <t>TSR</t>
  </si>
  <si>
    <t>GP</t>
  </si>
  <si>
    <t>Fredi Lippert</t>
  </si>
  <si>
    <t>Michi Miksche</t>
  </si>
  <si>
    <t>Christian Strell</t>
  </si>
  <si>
    <t>MD T18</t>
  </si>
  <si>
    <t>Peter Siding</t>
  </si>
  <si>
    <t>Gerhard Fischer</t>
  </si>
  <si>
    <t>Michi Hüther</t>
  </si>
  <si>
    <t>Fritz Hauck</t>
  </si>
  <si>
    <t>Am</t>
  </si>
  <si>
    <t>Pro / Am Wertung: Alle Clubmitglieder und SRT erfahrene Fahrer sind als Pro Fahrer eingestuft.</t>
  </si>
  <si>
    <r>
      <t>Walter Czanba</t>
    </r>
    <r>
      <rPr>
        <b/>
        <sz val="14"/>
        <rFont val="Arial"/>
        <family val="2"/>
      </rPr>
      <t xml:space="preserve"> </t>
    </r>
    <r>
      <rPr>
        <b/>
        <sz val="12"/>
        <rFont val="Arial"/>
        <family val="2"/>
      </rPr>
      <t>®</t>
    </r>
  </si>
  <si>
    <r>
      <t xml:space="preserve">Peter Siding </t>
    </r>
    <r>
      <rPr>
        <b/>
        <sz val="12"/>
        <rFont val="Arial"/>
        <family val="2"/>
      </rPr>
      <t>®</t>
    </r>
  </si>
  <si>
    <r>
      <t xml:space="preserve">Gerhard Fischer </t>
    </r>
    <r>
      <rPr>
        <b/>
        <sz val="12"/>
        <rFont val="Arial"/>
        <family val="2"/>
      </rPr>
      <t>®</t>
    </r>
  </si>
  <si>
    <r>
      <t xml:space="preserve">Fredi Lippert </t>
    </r>
    <r>
      <rPr>
        <b/>
        <sz val="12"/>
        <rFont val="Arial"/>
        <family val="2"/>
      </rPr>
      <t>®</t>
    </r>
  </si>
  <si>
    <r>
      <t>12 Strafrunden pro Vergehen! Überprüfung nach jedem Lauf.</t>
    </r>
    <r>
      <rPr>
        <strike/>
        <sz val="14"/>
        <color indexed="10"/>
        <rFont val="Arial"/>
        <family val="2"/>
      </rPr>
      <t xml:space="preserve"> </t>
    </r>
    <r>
      <rPr>
        <sz val="14"/>
        <rFont val="Arial"/>
        <family val="2"/>
      </rPr>
      <t>Drei Streichresultate über die gesamte Saison.</t>
    </r>
  </si>
  <si>
    <t>2. Renntag: Die Möglichkeit den Teamchef zu wechseln besteht, auch Fahrerwechsel sind möglich. Beim 3., 6. und 9. Lauf wird ein Streichresultat eingerechnet.</t>
  </si>
  <si>
    <r>
      <t>FahrerIn</t>
    </r>
    <r>
      <rPr>
        <b/>
        <sz val="11"/>
        <rFont val="Arial"/>
        <family val="2"/>
      </rPr>
      <t xml:space="preserve"> (Qualifyer)</t>
    </r>
  </si>
  <si>
    <t>13h45      Qualifying      1 Minute auf Grün</t>
  </si>
  <si>
    <t>Lamb. Murcielago</t>
  </si>
  <si>
    <t>zwei Streicher</t>
  </si>
  <si>
    <t>▲5</t>
  </si>
  <si>
    <t>Liste unauffindbar</t>
  </si>
  <si>
    <t>?</t>
  </si>
  <si>
    <t>Lamborghini</t>
  </si>
  <si>
    <t>12 Strafrunden pro Vergehen! Überprüfung nach jedem Lauf. Drei Streichresultate über die gesamte Saison.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</si>
</sst>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dd\.mm\.yy;@"/>
  </numFmts>
  <fonts count="56">
    <font>
      <sz val="10"/>
      <name val="Arial"/>
    </font>
    <font>
      <sz val="10"/>
      <name val="Arial"/>
      <family val="2"/>
    </font>
    <font>
      <b/>
      <sz val="10"/>
      <name val="Arial"/>
      <family val="2"/>
    </font>
    <font>
      <sz val="12"/>
      <name val="Arial"/>
      <family val="2"/>
    </font>
    <font>
      <b/>
      <sz val="12"/>
      <name val="Arial"/>
      <family val="2"/>
    </font>
    <font>
      <b/>
      <sz val="11"/>
      <name val="Arial"/>
      <family val="2"/>
    </font>
    <font>
      <b/>
      <sz val="18"/>
      <name val="Arial"/>
      <family val="2"/>
    </font>
    <font>
      <sz val="12"/>
      <name val="Arial"/>
      <family val="2"/>
    </font>
    <font>
      <b/>
      <sz val="10"/>
      <color indexed="10"/>
      <name val="Arial"/>
      <family val="2"/>
    </font>
    <font>
      <b/>
      <sz val="12"/>
      <name val="Arial"/>
      <family val="2"/>
    </font>
    <font>
      <b/>
      <sz val="20"/>
      <name val="Arial"/>
      <family val="2"/>
    </font>
    <font>
      <b/>
      <sz val="11"/>
      <color indexed="13"/>
      <name val="Arial"/>
      <family val="2"/>
    </font>
    <font>
      <b/>
      <sz val="36"/>
      <color indexed="13"/>
      <name val="Arial"/>
      <family val="2"/>
    </font>
    <font>
      <b/>
      <sz val="15"/>
      <color indexed="10"/>
      <name val="Arial"/>
      <family val="2"/>
    </font>
    <font>
      <sz val="10"/>
      <name val="Arial"/>
      <family val="2"/>
    </font>
    <font>
      <b/>
      <sz val="18"/>
      <color indexed="13"/>
      <name val="Arial"/>
      <family val="2"/>
    </font>
    <font>
      <b/>
      <sz val="18"/>
      <color indexed="10"/>
      <name val="Arial"/>
      <family val="2"/>
    </font>
    <font>
      <sz val="10"/>
      <color indexed="10"/>
      <name val="Arial"/>
      <family val="2"/>
    </font>
    <font>
      <b/>
      <sz val="11"/>
      <color indexed="12"/>
      <name val="Arial Black"/>
      <family val="2"/>
    </font>
    <font>
      <b/>
      <sz val="11"/>
      <color indexed="17"/>
      <name val="Arial Black"/>
      <family val="2"/>
    </font>
    <font>
      <b/>
      <sz val="11"/>
      <color indexed="10"/>
      <name val="Arial Black"/>
      <family val="2"/>
    </font>
    <font>
      <sz val="11"/>
      <name val="Arial Black"/>
      <family val="2"/>
    </font>
    <font>
      <sz val="10"/>
      <color indexed="9"/>
      <name val="Arial"/>
      <family val="2"/>
    </font>
    <font>
      <b/>
      <sz val="16"/>
      <name val="Arial"/>
      <family val="2"/>
    </font>
    <font>
      <b/>
      <sz val="26"/>
      <color indexed="13"/>
      <name val="Arial"/>
      <family val="2"/>
    </font>
    <font>
      <b/>
      <sz val="12"/>
      <color indexed="9"/>
      <name val="Arial"/>
      <family val="2"/>
    </font>
    <font>
      <b/>
      <sz val="16"/>
      <color indexed="13"/>
      <name val="Arial"/>
      <family val="2"/>
    </font>
    <font>
      <sz val="20"/>
      <name val="Arial"/>
      <family val="2"/>
    </font>
    <font>
      <sz val="16"/>
      <name val="Arial"/>
      <family val="2"/>
    </font>
    <font>
      <b/>
      <sz val="14"/>
      <color indexed="10"/>
      <name val="Arial"/>
      <family val="2"/>
    </font>
    <font>
      <b/>
      <sz val="12"/>
      <color indexed="13"/>
      <name val="Arial"/>
      <family val="2"/>
    </font>
    <font>
      <sz val="14"/>
      <name val="Arial"/>
      <family val="2"/>
    </font>
    <font>
      <b/>
      <sz val="14"/>
      <name val="Arial"/>
      <family val="2"/>
    </font>
    <font>
      <b/>
      <sz val="12"/>
      <color theme="0"/>
      <name val="Arial"/>
      <family val="2"/>
    </font>
    <font>
      <b/>
      <sz val="12"/>
      <color rgb="FFFF0000"/>
      <name val="Arial"/>
      <family val="2"/>
    </font>
    <font>
      <sz val="10"/>
      <color rgb="FFFF0000"/>
      <name val="Arial"/>
      <family val="2"/>
    </font>
    <font>
      <b/>
      <sz val="18"/>
      <color rgb="FFFFFF00"/>
      <name val="Arial"/>
      <family val="2"/>
    </font>
    <font>
      <b/>
      <sz val="16"/>
      <color rgb="FFFFFF00"/>
      <name val="Arial"/>
      <family val="2"/>
    </font>
    <font>
      <b/>
      <sz val="11"/>
      <color rgb="FFFF0000"/>
      <name val="Arial"/>
      <family val="2"/>
    </font>
    <font>
      <b/>
      <sz val="8"/>
      <name val="Arial"/>
      <family val="2"/>
    </font>
    <font>
      <b/>
      <sz val="14"/>
      <color rgb="FFFFFF00"/>
      <name val="Arial"/>
      <family val="2"/>
    </font>
    <font>
      <b/>
      <sz val="14"/>
      <color indexed="13"/>
      <name val="Arial"/>
      <family val="2"/>
    </font>
    <font>
      <b/>
      <sz val="9"/>
      <name val="Arial"/>
      <family val="2"/>
    </font>
    <font>
      <b/>
      <sz val="20"/>
      <color indexed="10"/>
      <name val="Arial"/>
      <family val="2"/>
    </font>
    <font>
      <sz val="13"/>
      <name val="Arial"/>
      <family val="2"/>
    </font>
    <font>
      <b/>
      <sz val="10"/>
      <color rgb="FFFF0000"/>
      <name val="Arial"/>
      <family val="2"/>
    </font>
    <font>
      <b/>
      <sz val="14"/>
      <color rgb="FFFF0000"/>
      <name val="Arial"/>
      <family val="2"/>
    </font>
    <font>
      <b/>
      <sz val="16"/>
      <color rgb="FFFF0000"/>
      <name val="Arial"/>
      <family val="2"/>
    </font>
    <font>
      <sz val="20"/>
      <color indexed="9"/>
      <name val="Arial"/>
      <family val="2"/>
    </font>
    <font>
      <b/>
      <sz val="16"/>
      <color rgb="FFFF0000"/>
      <name val="Magneto"/>
      <family val="5"/>
    </font>
    <font>
      <sz val="12"/>
      <color rgb="FFFF0000"/>
      <name val="Arial"/>
      <family val="2"/>
    </font>
    <font>
      <b/>
      <sz val="12"/>
      <color rgb="FFFFFF00"/>
      <name val="Arial"/>
      <family val="2"/>
    </font>
    <font>
      <sz val="12"/>
      <color indexed="9"/>
      <name val="Arial"/>
      <family val="2"/>
    </font>
    <font>
      <strike/>
      <sz val="14"/>
      <color indexed="10"/>
      <name val="Arial"/>
      <family val="2"/>
    </font>
    <font>
      <b/>
      <sz val="13"/>
      <color indexed="10"/>
      <name val="Arial"/>
      <family val="2"/>
    </font>
    <font>
      <sz val="9"/>
      <color indexed="81"/>
      <name val="Segoe UI"/>
      <charset val="1"/>
    </font>
  </fonts>
  <fills count="25">
    <fill>
      <patternFill patternType="none"/>
    </fill>
    <fill>
      <patternFill patternType="gray125"/>
    </fill>
    <fill>
      <patternFill patternType="solid">
        <fgColor indexed="13"/>
        <bgColor indexed="64"/>
      </patternFill>
    </fill>
    <fill>
      <patternFill patternType="darkGrid">
        <bgColor indexed="55"/>
      </patternFill>
    </fill>
    <fill>
      <patternFill patternType="solid">
        <fgColor indexed="10"/>
        <bgColor indexed="64"/>
      </patternFill>
    </fill>
    <fill>
      <patternFill patternType="solid">
        <fgColor indexed="9"/>
        <bgColor indexed="64"/>
      </patternFill>
    </fill>
    <fill>
      <patternFill patternType="solid">
        <fgColor indexed="17"/>
        <bgColor indexed="64"/>
      </patternFill>
    </fill>
    <fill>
      <patternFill patternType="solid">
        <fgColor indexed="53"/>
        <bgColor indexed="64"/>
      </patternFill>
    </fill>
    <fill>
      <patternFill patternType="solid">
        <fgColor indexed="48"/>
        <bgColor indexed="64"/>
      </patternFill>
    </fill>
    <fill>
      <gradientFill degree="180">
        <stop position="0">
          <color theme="0"/>
        </stop>
        <stop position="1">
          <color rgb="FFFFFF00"/>
        </stop>
      </gradientFill>
    </fill>
    <fill>
      <gradientFill degree="180">
        <stop position="0">
          <color theme="0"/>
        </stop>
        <stop position="1">
          <color theme="0" tint="-0.1490218817712943"/>
        </stop>
      </gradientFill>
    </fill>
    <fill>
      <gradientFill degree="180">
        <stop position="0">
          <color theme="0"/>
        </stop>
        <stop position="1">
          <color rgb="FFFFC000"/>
        </stop>
      </gradientFill>
    </fill>
    <fill>
      <patternFill patternType="solid">
        <fgColor rgb="FFFF0000"/>
        <bgColor indexed="64"/>
      </patternFill>
    </fill>
    <fill>
      <patternFill patternType="solid">
        <fgColor rgb="FFFFFF00"/>
        <bgColor indexed="64"/>
      </patternFill>
    </fill>
    <fill>
      <patternFill patternType="darkGrid">
        <bgColor rgb="FFFF0000"/>
      </patternFill>
    </fill>
    <fill>
      <patternFill patternType="solid">
        <fgColor rgb="FF00B0F0"/>
        <bgColor indexed="64"/>
      </patternFill>
    </fill>
    <fill>
      <patternFill patternType="solid">
        <fgColor theme="0" tint="-0.14999847407452621"/>
        <bgColor indexed="64"/>
      </patternFill>
    </fill>
    <fill>
      <patternFill patternType="solid">
        <fgColor rgb="FFFFC000"/>
        <bgColor indexed="64"/>
      </patternFill>
    </fill>
    <fill>
      <gradientFill degree="270">
        <stop position="0">
          <color theme="0"/>
        </stop>
        <stop position="1">
          <color theme="5" tint="-0.25098422193060094"/>
        </stop>
      </gradientFill>
    </fill>
    <fill>
      <gradientFill degree="90">
        <stop position="0">
          <color theme="0"/>
        </stop>
        <stop position="1">
          <color rgb="FFFFFF00"/>
        </stop>
      </gradientFill>
    </fill>
    <fill>
      <patternFill patternType="solid">
        <fgColor theme="3" tint="0.39997558519241921"/>
        <bgColor indexed="64"/>
      </patternFill>
    </fill>
    <fill>
      <gradientFill degree="270">
        <stop position="0">
          <color theme="0"/>
        </stop>
        <stop position="1">
          <color theme="4"/>
        </stop>
      </gradientFill>
    </fill>
    <fill>
      <gradientFill degree="90">
        <stop position="0">
          <color theme="0"/>
        </stop>
        <stop position="0.5">
          <color rgb="FFFFFF00"/>
        </stop>
        <stop position="1">
          <color theme="0"/>
        </stop>
      </gradientFill>
    </fill>
    <fill>
      <gradientFill degree="90">
        <stop position="0">
          <color theme="0"/>
        </stop>
        <stop position="0.5">
          <color theme="0" tint="-0.1490218817712943"/>
        </stop>
        <stop position="1">
          <color theme="0"/>
        </stop>
      </gradientFill>
    </fill>
    <fill>
      <gradientFill degree="90">
        <stop position="0">
          <color theme="0"/>
        </stop>
        <stop position="0.5">
          <color rgb="FFFFC000"/>
        </stop>
        <stop position="1">
          <color theme="0"/>
        </stop>
      </gradient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206">
    <xf numFmtId="0" fontId="0" fillId="0" borderId="0" xfId="0"/>
    <xf numFmtId="0" fontId="4" fillId="0" borderId="1" xfId="0" applyFont="1" applyFill="1" applyBorder="1" applyAlignment="1">
      <alignment horizontal="center" vertical="center"/>
    </xf>
    <xf numFmtId="0" fontId="0" fillId="0" borderId="0" xfId="0" applyAlignment="1">
      <alignment horizontal="center" vertical="center" wrapText="1"/>
    </xf>
    <xf numFmtId="0" fontId="4" fillId="0" borderId="1" xfId="0" applyFont="1" applyBorder="1" applyAlignment="1">
      <alignment horizontal="center" vertical="center" wrapText="1"/>
    </xf>
    <xf numFmtId="0" fontId="7" fillId="0" borderId="0" xfId="0" applyFont="1" applyAlignment="1">
      <alignment horizontal="center" vertical="center" wrapText="1"/>
    </xf>
    <xf numFmtId="0" fontId="0" fillId="0" borderId="0" xfId="0" applyNumberFormat="1" applyAlignment="1">
      <alignment horizontal="center" vertical="center" wrapText="1"/>
    </xf>
    <xf numFmtId="0" fontId="0" fillId="3" borderId="0" xfId="0" applyFill="1" applyAlignment="1">
      <alignment horizontal="center" vertical="center" wrapText="1"/>
    </xf>
    <xf numFmtId="0" fontId="0" fillId="0" borderId="1" xfId="0" applyBorder="1" applyAlignment="1">
      <alignment horizontal="center" vertical="center" wrapText="1"/>
    </xf>
    <xf numFmtId="0" fontId="1" fillId="3" borderId="0" xfId="0" applyFont="1" applyFill="1" applyAlignment="1">
      <alignment horizontal="center" vertical="center" wrapText="1"/>
    </xf>
    <xf numFmtId="0" fontId="14" fillId="3" borderId="0" xfId="0" applyFont="1" applyFill="1" applyAlignment="1">
      <alignment horizontal="center" vertical="center" wrapText="1"/>
    </xf>
    <xf numFmtId="0" fontId="14" fillId="0" borderId="0" xfId="0" applyFont="1" applyAlignment="1">
      <alignment horizontal="center" vertical="center" wrapText="1"/>
    </xf>
    <xf numFmtId="2" fontId="2" fillId="3" borderId="0" xfId="0" applyNumberFormat="1" applyFont="1" applyFill="1" applyAlignment="1">
      <alignment horizontal="center" vertical="center" wrapText="1"/>
    </xf>
    <xf numFmtId="2" fontId="2" fillId="0" borderId="0" xfId="0" applyNumberFormat="1" applyFont="1" applyAlignment="1">
      <alignment horizontal="center" vertical="center" wrapText="1"/>
    </xf>
    <xf numFmtId="0" fontId="17" fillId="0" borderId="1" xfId="0" applyFont="1" applyBorder="1" applyAlignment="1">
      <alignment horizontal="center" vertical="center" wrapText="1"/>
    </xf>
    <xf numFmtId="0" fontId="0" fillId="4" borderId="0" xfId="0" applyFill="1" applyBorder="1" applyAlignment="1">
      <alignment vertical="center" wrapText="1"/>
    </xf>
    <xf numFmtId="2" fontId="18" fillId="0" borderId="2" xfId="0" applyNumberFormat="1" applyFont="1" applyFill="1" applyBorder="1" applyAlignment="1">
      <alignment horizontal="center" vertical="center"/>
    </xf>
    <xf numFmtId="2" fontId="19" fillId="0" borderId="2" xfId="0" applyNumberFormat="1" applyFont="1" applyFill="1" applyBorder="1" applyAlignment="1">
      <alignment horizontal="center" vertical="center"/>
    </xf>
    <xf numFmtId="2" fontId="20" fillId="0" borderId="2" xfId="0" applyNumberFormat="1" applyFont="1" applyFill="1" applyBorder="1" applyAlignment="1">
      <alignment horizontal="center" vertical="center"/>
    </xf>
    <xf numFmtId="2" fontId="21" fillId="0" borderId="2" xfId="0" applyNumberFormat="1" applyFont="1" applyFill="1" applyBorder="1" applyAlignment="1">
      <alignment horizontal="center" vertical="center"/>
    </xf>
    <xf numFmtId="0" fontId="22" fillId="3" borderId="0" xfId="0" applyFont="1" applyFill="1" applyAlignment="1">
      <alignment horizontal="center" vertical="center" wrapText="1"/>
    </xf>
    <xf numFmtId="0" fontId="22" fillId="0" borderId="0" xfId="0" applyFont="1" applyAlignment="1">
      <alignment horizontal="center" vertical="center" wrapText="1"/>
    </xf>
    <xf numFmtId="0" fontId="0" fillId="3" borderId="0" xfId="0" applyFill="1" applyBorder="1" applyAlignment="1">
      <alignment horizontal="center" vertical="center" wrapText="1"/>
    </xf>
    <xf numFmtId="0" fontId="27" fillId="0" borderId="0" xfId="0" applyFont="1" applyAlignment="1">
      <alignment horizontal="center" vertical="center" wrapText="1"/>
    </xf>
    <xf numFmtId="0" fontId="28" fillId="3" borderId="0" xfId="0" applyFont="1" applyFill="1" applyAlignment="1">
      <alignment horizontal="center" vertical="center" wrapText="1"/>
    </xf>
    <xf numFmtId="0" fontId="0" fillId="0" borderId="0" xfId="0" applyFill="1" applyAlignment="1">
      <alignment horizontal="center" vertical="center" wrapText="1"/>
    </xf>
    <xf numFmtId="0" fontId="4" fillId="5" borderId="1" xfId="0" applyFont="1" applyFill="1" applyBorder="1" applyAlignment="1">
      <alignment horizontal="center" vertical="center" wrapText="1"/>
    </xf>
    <xf numFmtId="0" fontId="25" fillId="6"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3" fillId="4"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2" fillId="3" borderId="0" xfId="0" applyFont="1" applyFill="1" applyAlignment="1">
      <alignment horizontal="center" vertical="center"/>
    </xf>
    <xf numFmtId="0" fontId="35" fillId="0" borderId="1" xfId="0" applyFont="1" applyBorder="1" applyAlignment="1">
      <alignment horizontal="center" vertical="center" wrapText="1"/>
    </xf>
    <xf numFmtId="2" fontId="4" fillId="0" borderId="1" xfId="0" applyNumberFormat="1" applyFont="1" applyFill="1" applyBorder="1" applyAlignment="1">
      <alignment horizontal="center" vertical="center" wrapText="1"/>
    </xf>
    <xf numFmtId="0" fontId="25" fillId="8" borderId="1" xfId="0" applyFont="1" applyFill="1" applyBorder="1" applyAlignment="1">
      <alignment horizontal="center" vertical="center" wrapText="1"/>
    </xf>
    <xf numFmtId="0" fontId="30" fillId="12" borderId="7" xfId="0" applyFont="1" applyFill="1" applyBorder="1" applyAlignment="1">
      <alignment vertical="center" wrapText="1"/>
    </xf>
    <xf numFmtId="0" fontId="15" fillId="12" borderId="7" xfId="0" applyFont="1" applyFill="1" applyBorder="1" applyAlignment="1">
      <alignment vertical="center" wrapText="1"/>
    </xf>
    <xf numFmtId="2" fontId="36" fillId="12" borderId="0" xfId="0" applyNumberFormat="1" applyFont="1" applyFill="1" applyBorder="1" applyAlignment="1">
      <alignment horizontal="center" vertical="center" textRotation="90" wrapText="1"/>
    </xf>
    <xf numFmtId="2" fontId="16" fillId="2" borderId="0" xfId="0" applyNumberFormat="1" applyFont="1" applyFill="1" applyBorder="1" applyAlignment="1">
      <alignment horizontal="center" vertical="center" textRotation="90" wrapText="1"/>
    </xf>
    <xf numFmtId="2" fontId="4" fillId="0" borderId="2" xfId="0" applyNumberFormat="1" applyFont="1" applyFill="1" applyBorder="1" applyAlignment="1">
      <alignment horizontal="center" vertical="center"/>
    </xf>
    <xf numFmtId="164" fontId="3" fillId="0" borderId="1" xfId="0" applyNumberFormat="1" applyFont="1" applyFill="1" applyBorder="1" applyAlignment="1">
      <alignment horizontal="center" vertical="center" wrapText="1"/>
    </xf>
    <xf numFmtId="2" fontId="34" fillId="11" borderId="1" xfId="0" applyNumberFormat="1" applyFont="1" applyFill="1" applyBorder="1" applyAlignment="1">
      <alignment horizontal="center" vertical="center" wrapText="1"/>
    </xf>
    <xf numFmtId="2" fontId="34" fillId="9" borderId="2" xfId="0" applyNumberFormat="1" applyFont="1" applyFill="1" applyBorder="1" applyAlignment="1">
      <alignment horizontal="center" vertical="center" wrapText="1"/>
    </xf>
    <xf numFmtId="2" fontId="34" fillId="10" borderId="2" xfId="0" applyNumberFormat="1" applyFont="1" applyFill="1" applyBorder="1" applyAlignment="1">
      <alignment horizontal="center" vertical="center" wrapText="1"/>
    </xf>
    <xf numFmtId="2" fontId="36" fillId="12" borderId="0" xfId="0" applyNumberFormat="1" applyFont="1" applyFill="1" applyBorder="1" applyAlignment="1">
      <alignment horizontal="center" vertical="center" textRotation="90" wrapText="1"/>
    </xf>
    <xf numFmtId="2" fontId="16" fillId="2" borderId="0" xfId="0" applyNumberFormat="1" applyFont="1" applyFill="1" applyBorder="1" applyAlignment="1">
      <alignment horizontal="center" vertical="center" textRotation="90" wrapText="1"/>
    </xf>
    <xf numFmtId="0" fontId="2" fillId="0" borderId="1" xfId="0" applyFont="1" applyFill="1" applyBorder="1" applyAlignment="1">
      <alignment horizontal="center" vertical="center" wrapText="1"/>
    </xf>
    <xf numFmtId="164" fontId="39" fillId="0" borderId="1" xfId="0" applyNumberFormat="1" applyFont="1" applyFill="1" applyBorder="1" applyAlignment="1">
      <alignment horizontal="center" vertical="center" wrapText="1"/>
    </xf>
    <xf numFmtId="2" fontId="34" fillId="0" borderId="2" xfId="0" applyNumberFormat="1" applyFont="1" applyFill="1" applyBorder="1" applyAlignment="1">
      <alignment horizontal="center" vertical="center"/>
    </xf>
    <xf numFmtId="0" fontId="4" fillId="0" borderId="1" xfId="0" applyFont="1" applyBorder="1" applyAlignment="1">
      <alignment horizontal="center" vertical="center" wrapText="1"/>
    </xf>
    <xf numFmtId="1" fontId="34" fillId="0" borderId="1" xfId="0" applyNumberFormat="1" applyFont="1" applyBorder="1" applyAlignment="1">
      <alignment horizontal="center" vertical="center" wrapText="1"/>
    </xf>
    <xf numFmtId="1" fontId="4" fillId="0" borderId="1" xfId="0" applyNumberFormat="1" applyFont="1" applyFill="1" applyBorder="1" applyAlignment="1">
      <alignment horizontal="center" vertical="center" wrapText="1"/>
    </xf>
    <xf numFmtId="1" fontId="34" fillId="0" borderId="1" xfId="0" applyNumberFormat="1" applyFont="1" applyFill="1" applyBorder="1" applyAlignment="1">
      <alignment horizontal="center" vertical="center" wrapText="1"/>
    </xf>
    <xf numFmtId="1" fontId="22" fillId="3" borderId="0" xfId="0" applyNumberFormat="1" applyFont="1" applyFill="1" applyAlignment="1">
      <alignment horizontal="center" vertical="center" wrapText="1"/>
    </xf>
    <xf numFmtId="1" fontId="15" fillId="12" borderId="7" xfId="0" applyNumberFormat="1" applyFont="1" applyFill="1" applyBorder="1" applyAlignment="1">
      <alignment vertical="center" wrapText="1"/>
    </xf>
    <xf numFmtId="1" fontId="15" fillId="12" borderId="3" xfId="0" applyNumberFormat="1" applyFont="1" applyFill="1" applyBorder="1" applyAlignment="1">
      <alignment vertical="center" wrapText="1"/>
    </xf>
    <xf numFmtId="1" fontId="4" fillId="9" borderId="1" xfId="0" applyNumberFormat="1" applyFont="1" applyFill="1" applyBorder="1" applyAlignment="1">
      <alignment horizontal="center" vertical="center" wrapText="1"/>
    </xf>
    <xf numFmtId="1" fontId="4" fillId="10" borderId="1" xfId="0" applyNumberFormat="1" applyFont="1" applyFill="1" applyBorder="1" applyAlignment="1">
      <alignment horizontal="center" vertical="center" wrapText="1"/>
    </xf>
    <xf numFmtId="1" fontId="4" fillId="11" borderId="1" xfId="0" applyNumberFormat="1" applyFont="1" applyFill="1" applyBorder="1" applyAlignment="1">
      <alignment horizontal="center" vertical="center" wrapText="1"/>
    </xf>
    <xf numFmtId="1" fontId="7" fillId="0" borderId="1" xfId="0" applyNumberFormat="1" applyFont="1" applyFill="1" applyBorder="1" applyAlignment="1">
      <alignment horizontal="center" vertical="center" wrapText="1"/>
    </xf>
    <xf numFmtId="1" fontId="32" fillId="0" borderId="1" xfId="0" applyNumberFormat="1" applyFont="1" applyFill="1" applyBorder="1" applyAlignment="1">
      <alignment horizontal="center" vertical="center" wrapText="1"/>
    </xf>
    <xf numFmtId="1" fontId="26" fillId="7"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2" fontId="36" fillId="12" borderId="0" xfId="0" applyNumberFormat="1" applyFont="1" applyFill="1" applyBorder="1" applyAlignment="1">
      <alignment horizontal="center" vertical="center" textRotation="90" wrapText="1"/>
    </xf>
    <xf numFmtId="0" fontId="47"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2" fontId="18" fillId="0" borderId="3" xfId="0" applyNumberFormat="1" applyFont="1" applyFill="1" applyBorder="1" applyAlignment="1">
      <alignment horizontal="center" vertical="center"/>
    </xf>
    <xf numFmtId="2" fontId="19" fillId="0" borderId="3" xfId="0" applyNumberFormat="1" applyFont="1" applyFill="1" applyBorder="1" applyAlignment="1">
      <alignment horizontal="center" vertical="center"/>
    </xf>
    <xf numFmtId="2" fontId="20" fillId="0" borderId="3" xfId="0" applyNumberFormat="1" applyFont="1" applyFill="1" applyBorder="1" applyAlignment="1">
      <alignment horizontal="center" vertical="center"/>
    </xf>
    <xf numFmtId="2" fontId="21" fillId="0" borderId="3" xfId="0" applyNumberFormat="1" applyFont="1" applyFill="1" applyBorder="1" applyAlignment="1">
      <alignment horizontal="center" vertical="center"/>
    </xf>
    <xf numFmtId="0" fontId="49" fillId="0" borderId="1" xfId="0" applyFont="1" applyFill="1" applyBorder="1" applyAlignment="1">
      <alignment horizontal="center" vertical="center" wrapText="1"/>
    </xf>
    <xf numFmtId="1" fontId="4" fillId="0" borderId="1" xfId="0" applyNumberFormat="1" applyFont="1" applyFill="1" applyBorder="1" applyAlignment="1">
      <alignment horizontal="center" vertical="center"/>
    </xf>
    <xf numFmtId="2" fontId="43" fillId="2" borderId="0" xfId="0" applyNumberFormat="1" applyFont="1" applyFill="1" applyBorder="1" applyAlignment="1">
      <alignment horizontal="center" vertical="center" textRotation="90" wrapText="1"/>
    </xf>
    <xf numFmtId="2" fontId="36" fillId="12" borderId="0" xfId="0" applyNumberFormat="1" applyFont="1" applyFill="1" applyBorder="1" applyAlignment="1">
      <alignment horizontal="center" vertical="center" textRotation="90" wrapText="1"/>
    </xf>
    <xf numFmtId="2" fontId="43" fillId="2" borderId="0" xfId="0" applyNumberFormat="1" applyFont="1" applyFill="1" applyBorder="1" applyAlignment="1">
      <alignment horizontal="center" vertical="center" textRotation="90" wrapText="1"/>
    </xf>
    <xf numFmtId="2" fontId="34" fillId="9" borderId="1" xfId="0" applyNumberFormat="1" applyFont="1" applyFill="1" applyBorder="1" applyAlignment="1">
      <alignment horizontal="center" vertical="center" wrapText="1"/>
    </xf>
    <xf numFmtId="2" fontId="34" fillId="10" borderId="1" xfId="0" applyNumberFormat="1" applyFont="1" applyFill="1" applyBorder="1" applyAlignment="1">
      <alignment horizontal="center" vertical="center" wrapText="1"/>
    </xf>
    <xf numFmtId="2" fontId="34" fillId="0" borderId="1" xfId="0" applyNumberFormat="1" applyFont="1" applyFill="1" applyBorder="1" applyAlignment="1">
      <alignment horizontal="center" vertical="center" wrapText="1"/>
    </xf>
    <xf numFmtId="1" fontId="51" fillId="12" borderId="1" xfId="0" applyNumberFormat="1" applyFont="1" applyFill="1" applyBorder="1" applyAlignment="1">
      <alignment horizontal="center" vertical="center"/>
    </xf>
    <xf numFmtId="1" fontId="33" fillId="12" borderId="1" xfId="0" applyNumberFormat="1" applyFont="1" applyFill="1" applyBorder="1" applyAlignment="1">
      <alignment horizontal="center" vertical="center"/>
    </xf>
    <xf numFmtId="1" fontId="4" fillId="13" borderId="1" xfId="0" applyNumberFormat="1" applyFont="1" applyFill="1" applyBorder="1" applyAlignment="1">
      <alignment horizontal="center" vertical="center"/>
    </xf>
    <xf numFmtId="1" fontId="4" fillId="16" borderId="1" xfId="0" applyNumberFormat="1" applyFont="1" applyFill="1" applyBorder="1" applyAlignment="1">
      <alignment horizontal="center" vertical="center"/>
    </xf>
    <xf numFmtId="1" fontId="4" fillId="17" borderId="1" xfId="0" applyNumberFormat="1" applyFont="1" applyFill="1" applyBorder="1" applyAlignment="1">
      <alignment horizontal="center" vertical="center"/>
    </xf>
    <xf numFmtId="164" fontId="34" fillId="0" borderId="1" xfId="0" applyNumberFormat="1" applyFont="1" applyFill="1" applyBorder="1" applyAlignment="1">
      <alignment horizontal="center" vertical="center" wrapText="1"/>
    </xf>
    <xf numFmtId="164" fontId="50" fillId="0" borderId="1" xfId="0" applyNumberFormat="1" applyFont="1" applyFill="1" applyBorder="1" applyAlignment="1">
      <alignment horizontal="center" vertical="center" wrapText="1"/>
    </xf>
    <xf numFmtId="1" fontId="46" fillId="19" borderId="1" xfId="0" applyNumberFormat="1" applyFont="1" applyFill="1" applyBorder="1" applyAlignment="1">
      <alignment horizontal="center" vertical="center" wrapText="1"/>
    </xf>
    <xf numFmtId="1" fontId="4" fillId="18" borderId="1" xfId="0" applyNumberFormat="1" applyFont="1" applyFill="1" applyBorder="1" applyAlignment="1">
      <alignment horizontal="center" vertical="center" wrapText="1"/>
    </xf>
    <xf numFmtId="1" fontId="32" fillId="21"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1" fontId="26" fillId="15" borderId="1" xfId="0" applyNumberFormat="1" applyFont="1" applyFill="1" applyBorder="1" applyAlignment="1">
      <alignment horizontal="center" vertical="center" wrapText="1"/>
    </xf>
    <xf numFmtId="1" fontId="32" fillId="9" borderId="1" xfId="0" applyNumberFormat="1" applyFont="1" applyFill="1" applyBorder="1" applyAlignment="1">
      <alignment horizontal="center" vertical="center" wrapText="1"/>
    </xf>
    <xf numFmtId="1" fontId="32" fillId="10" borderId="1" xfId="0" applyNumberFormat="1" applyFont="1" applyFill="1" applyBorder="1" applyAlignment="1">
      <alignment horizontal="center" vertical="center" wrapText="1"/>
    </xf>
    <xf numFmtId="1" fontId="32" fillId="11" borderId="1" xfId="0" applyNumberFormat="1" applyFont="1" applyFill="1" applyBorder="1" applyAlignment="1">
      <alignment horizontal="center" vertical="center" wrapText="1"/>
    </xf>
    <xf numFmtId="1" fontId="4" fillId="22" borderId="1" xfId="0" applyNumberFormat="1" applyFont="1" applyFill="1" applyBorder="1" applyAlignment="1">
      <alignment horizontal="center" vertical="center" wrapText="1"/>
    </xf>
    <xf numFmtId="1" fontId="4" fillId="23" borderId="1" xfId="0" applyNumberFormat="1" applyFont="1" applyFill="1" applyBorder="1" applyAlignment="1">
      <alignment horizontal="center" vertical="center" wrapText="1"/>
    </xf>
    <xf numFmtId="1" fontId="4" fillId="24" borderId="1" xfId="0" applyNumberFormat="1" applyFont="1" applyFill="1" applyBorder="1" applyAlignment="1">
      <alignment horizontal="center" vertical="center" wrapText="1"/>
    </xf>
    <xf numFmtId="0" fontId="48" fillId="14" borderId="0" xfId="0" applyFont="1" applyFill="1" applyAlignment="1">
      <alignment vertical="center" wrapText="1"/>
    </xf>
    <xf numFmtId="0" fontId="0" fillId="0" borderId="0" xfId="0" applyAlignment="1">
      <alignment horizontal="center" vertical="center"/>
    </xf>
    <xf numFmtId="2" fontId="34" fillId="0" borderId="1" xfId="0" applyNumberFormat="1" applyFont="1" applyFill="1" applyBorder="1" applyAlignment="1">
      <alignment horizontal="center" vertical="center"/>
    </xf>
    <xf numFmtId="2" fontId="4" fillId="0" borderId="1" xfId="0" applyNumberFormat="1" applyFont="1" applyFill="1" applyBorder="1" applyAlignment="1">
      <alignment horizontal="center" vertical="center"/>
    </xf>
    <xf numFmtId="2" fontId="43" fillId="2" borderId="0" xfId="0" applyNumberFormat="1" applyFont="1" applyFill="1" applyBorder="1" applyAlignment="1">
      <alignment horizontal="center" vertical="center" textRotation="90" wrapText="1"/>
    </xf>
    <xf numFmtId="14" fontId="36" fillId="12" borderId="0" xfId="0" applyNumberFormat="1" applyFont="1" applyFill="1" applyBorder="1" applyAlignment="1">
      <alignment horizontal="center" vertical="center" textRotation="90" wrapText="1"/>
    </xf>
    <xf numFmtId="1" fontId="4" fillId="0" borderId="1" xfId="0" applyNumberFormat="1" applyFont="1" applyBorder="1" applyAlignment="1">
      <alignment horizontal="center" vertical="center"/>
    </xf>
    <xf numFmtId="0" fontId="52" fillId="3" borderId="0" xfId="0" applyFont="1" applyFill="1" applyAlignment="1">
      <alignment horizontal="center" vertical="center" wrapText="1"/>
    </xf>
    <xf numFmtId="0" fontId="4" fillId="0" borderId="1" xfId="0" applyFont="1" applyBorder="1" applyAlignment="1">
      <alignment horizontal="center" vertical="center" wrapText="1"/>
    </xf>
    <xf numFmtId="0" fontId="3" fillId="3" borderId="0" xfId="0" applyFont="1" applyFill="1" applyBorder="1" applyAlignment="1">
      <alignment horizontal="center" vertical="center" wrapText="1"/>
    </xf>
    <xf numFmtId="0" fontId="3" fillId="0" borderId="0" xfId="0" applyFont="1" applyAlignment="1">
      <alignment horizontal="center" vertical="center" wrapText="1"/>
    </xf>
    <xf numFmtId="1" fontId="34" fillId="24" borderId="1" xfId="0" applyNumberFormat="1" applyFont="1" applyFill="1" applyBorder="1" applyAlignment="1">
      <alignment horizontal="center" vertical="center" wrapText="1"/>
    </xf>
    <xf numFmtId="1" fontId="4" fillId="21"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center"/>
    </xf>
    <xf numFmtId="0" fontId="4" fillId="17" borderId="1" xfId="0" applyFont="1" applyFill="1" applyBorder="1" applyAlignment="1">
      <alignment horizontal="center" vertical="center"/>
    </xf>
    <xf numFmtId="0" fontId="4" fillId="13" borderId="1" xfId="0" applyFont="1" applyFill="1" applyBorder="1" applyAlignment="1">
      <alignment horizontal="center" vertical="center"/>
    </xf>
    <xf numFmtId="0" fontId="4" fillId="16" borderId="1" xfId="0" applyFont="1" applyFill="1" applyBorder="1" applyAlignment="1">
      <alignment horizontal="center" vertical="center"/>
    </xf>
    <xf numFmtId="0" fontId="6"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0" fillId="0" borderId="1" xfId="0" applyFill="1" applyBorder="1" applyAlignment="1">
      <alignment horizontal="center" vertical="center"/>
    </xf>
    <xf numFmtId="0" fontId="35" fillId="0" borderId="1" xfId="0" applyFont="1" applyFill="1" applyBorder="1" applyAlignment="1">
      <alignment horizontal="center" vertical="center"/>
    </xf>
    <xf numFmtId="49" fontId="34" fillId="0" borderId="1" xfId="0" applyNumberFormat="1" applyFont="1" applyFill="1" applyBorder="1" applyAlignment="1">
      <alignment horizontal="center" vertical="center" wrapText="1"/>
    </xf>
    <xf numFmtId="0" fontId="1" fillId="16" borderId="10" xfId="0" applyFont="1" applyFill="1" applyBorder="1" applyAlignment="1">
      <alignment horizontal="center" vertical="center" wrapText="1"/>
    </xf>
    <xf numFmtId="0" fontId="0" fillId="16" borderId="1" xfId="0" applyFill="1" applyBorder="1" applyAlignment="1">
      <alignment horizontal="center" vertical="center"/>
    </xf>
    <xf numFmtId="49" fontId="4" fillId="16" borderId="1" xfId="0" applyNumberFormat="1" applyFont="1" applyFill="1" applyBorder="1" applyAlignment="1">
      <alignment horizontal="center" vertical="center" wrapText="1"/>
    </xf>
    <xf numFmtId="1" fontId="34" fillId="9" borderId="2" xfId="0" applyNumberFormat="1" applyFont="1" applyFill="1" applyBorder="1" applyAlignment="1">
      <alignment horizontal="center" vertical="center" wrapText="1"/>
    </xf>
    <xf numFmtId="1" fontId="34" fillId="11" borderId="1" xfId="0" applyNumberFormat="1" applyFont="1" applyFill="1" applyBorder="1" applyAlignment="1">
      <alignment horizontal="center" vertical="center" wrapText="1"/>
    </xf>
    <xf numFmtId="1" fontId="34" fillId="10" borderId="2" xfId="0" applyNumberFormat="1" applyFont="1" applyFill="1" applyBorder="1" applyAlignment="1">
      <alignment horizontal="center" vertical="center" wrapText="1"/>
    </xf>
    <xf numFmtId="1" fontId="34" fillId="9" borderId="1" xfId="0" applyNumberFormat="1" applyFont="1" applyFill="1" applyBorder="1" applyAlignment="1">
      <alignment horizontal="center" vertical="center" wrapText="1"/>
    </xf>
    <xf numFmtId="1" fontId="34" fillId="10" borderId="1" xfId="0" applyNumberFormat="1" applyFont="1" applyFill="1" applyBorder="1" applyAlignment="1">
      <alignment horizontal="center" vertical="center" wrapText="1"/>
    </xf>
    <xf numFmtId="0" fontId="8" fillId="2" borderId="0" xfId="0" applyNumberFormat="1"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31" fillId="13" borderId="0" xfId="0" applyFont="1" applyFill="1" applyBorder="1" applyAlignment="1">
      <alignment horizontal="center" vertical="center" wrapText="1"/>
    </xf>
    <xf numFmtId="2" fontId="43" fillId="2" borderId="0" xfId="0" applyNumberFormat="1" applyFont="1" applyFill="1" applyBorder="1" applyAlignment="1">
      <alignment horizontal="center" vertical="center" textRotation="90" wrapText="1"/>
    </xf>
    <xf numFmtId="0" fontId="13" fillId="2" borderId="7"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3"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3"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3" xfId="0" applyFont="1" applyBorder="1" applyAlignment="1">
      <alignment horizontal="center" vertical="center" wrapText="1"/>
    </xf>
    <xf numFmtId="0" fontId="42" fillId="0" borderId="8" xfId="0" applyFont="1" applyBorder="1" applyAlignment="1">
      <alignment horizontal="center" vertical="center" textRotation="90" wrapText="1"/>
    </xf>
    <xf numFmtId="0" fontId="42" fillId="0" borderId="3" xfId="0" applyFont="1" applyBorder="1" applyAlignment="1">
      <alignment horizontal="center" vertical="center" textRotation="90" wrapText="1"/>
    </xf>
    <xf numFmtId="0" fontId="4" fillId="0" borderId="8" xfId="0" applyFont="1" applyBorder="1" applyAlignment="1">
      <alignment horizontal="center" vertical="center" textRotation="90" wrapText="1"/>
    </xf>
    <xf numFmtId="0" fontId="4" fillId="0" borderId="3" xfId="0" applyFont="1" applyBorder="1" applyAlignment="1">
      <alignment horizontal="center" vertical="center" textRotation="90" wrapText="1"/>
    </xf>
    <xf numFmtId="0" fontId="10" fillId="0" borderId="1" xfId="0" applyFont="1" applyBorder="1" applyAlignment="1">
      <alignment horizontal="center" vertical="center" wrapText="1"/>
    </xf>
    <xf numFmtId="0" fontId="38" fillId="0" borderId="1" xfId="0" applyFont="1" applyFill="1" applyBorder="1" applyAlignment="1">
      <alignment horizontal="center" vertical="center" wrapText="1"/>
    </xf>
    <xf numFmtId="0" fontId="42" fillId="0" borderId="1" xfId="0" applyFont="1" applyFill="1" applyBorder="1" applyAlignment="1">
      <alignment horizontal="center" vertical="center" wrapTex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5" fillId="0" borderId="1" xfId="0" applyFont="1" applyBorder="1" applyAlignment="1">
      <alignment horizontal="center" vertical="center" wrapText="1"/>
    </xf>
    <xf numFmtId="14" fontId="36" fillId="12" borderId="0" xfId="0" applyNumberFormat="1" applyFont="1" applyFill="1" applyBorder="1" applyAlignment="1">
      <alignment horizontal="center" vertical="center" textRotation="90" wrapText="1"/>
    </xf>
    <xf numFmtId="0" fontId="6"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4" fillId="0" borderId="1" xfId="0" applyFont="1" applyBorder="1" applyAlignment="1">
      <alignment horizontal="center" vertical="center" textRotation="90" wrapText="1"/>
    </xf>
    <xf numFmtId="165" fontId="5" fillId="18" borderId="1" xfId="0" applyNumberFormat="1" applyFont="1" applyFill="1" applyBorder="1" applyAlignment="1">
      <alignment horizontal="center" vertical="center" wrapText="1"/>
    </xf>
    <xf numFmtId="0" fontId="28" fillId="13" borderId="0" xfId="0" applyFont="1" applyFill="1" applyBorder="1" applyAlignment="1">
      <alignment horizontal="center" vertical="center" wrapText="1"/>
    </xf>
    <xf numFmtId="0" fontId="8" fillId="19" borderId="1" xfId="0" applyFont="1" applyFill="1" applyBorder="1" applyAlignment="1">
      <alignment horizontal="center" vertical="center" wrapText="1"/>
    </xf>
    <xf numFmtId="0" fontId="5" fillId="21" borderId="1" xfId="0" applyFont="1" applyFill="1" applyBorder="1" applyAlignment="1">
      <alignment horizontal="center" vertical="center" wrapText="1"/>
    </xf>
    <xf numFmtId="0" fontId="2" fillId="0" borderId="8" xfId="0" applyFont="1" applyBorder="1" applyAlignment="1">
      <alignment horizontal="center" vertical="center" textRotation="90" wrapText="1"/>
    </xf>
    <xf numFmtId="0" fontId="2" fillId="0" borderId="3" xfId="0" applyFont="1" applyBorder="1" applyAlignment="1">
      <alignment horizontal="center" vertical="center" textRotation="90" wrapText="1"/>
    </xf>
    <xf numFmtId="0" fontId="3" fillId="13" borderId="0" xfId="0" applyFont="1" applyFill="1" applyBorder="1" applyAlignment="1">
      <alignment horizontal="center" vertical="center" wrapText="1"/>
    </xf>
    <xf numFmtId="0" fontId="44" fillId="13" borderId="0" xfId="0" applyFont="1" applyFill="1" applyBorder="1" applyAlignment="1">
      <alignment horizontal="center" vertical="center" wrapText="1"/>
    </xf>
    <xf numFmtId="0" fontId="11" fillId="15" borderId="0" xfId="0" applyFont="1" applyFill="1" applyBorder="1" applyAlignment="1">
      <alignment horizontal="center" vertical="center" wrapText="1"/>
    </xf>
    <xf numFmtId="0" fontId="11" fillId="15" borderId="7" xfId="0" applyFont="1" applyFill="1" applyBorder="1" applyAlignment="1">
      <alignment horizontal="center" vertical="center" wrapText="1"/>
    </xf>
    <xf numFmtId="0" fontId="16" fillId="2" borderId="0" xfId="0" applyNumberFormat="1" applyFont="1" applyFill="1" applyAlignment="1">
      <alignment horizontal="center" vertical="center" wrapText="1"/>
    </xf>
    <xf numFmtId="0" fontId="16" fillId="2" borderId="7" xfId="0" applyNumberFormat="1" applyFont="1" applyFill="1" applyBorder="1" applyAlignment="1">
      <alignment horizontal="center" vertical="center" wrapText="1"/>
    </xf>
    <xf numFmtId="0" fontId="54" fillId="0" borderId="4" xfId="0" applyNumberFormat="1" applyFont="1" applyBorder="1" applyAlignment="1">
      <alignment horizontal="center" vertical="center" wrapText="1"/>
    </xf>
    <xf numFmtId="0" fontId="54" fillId="0" borderId="9" xfId="0" applyNumberFormat="1" applyFont="1" applyBorder="1" applyAlignment="1">
      <alignment horizontal="center" vertical="center" wrapText="1"/>
    </xf>
    <xf numFmtId="0" fontId="54" fillId="0" borderId="2" xfId="0" applyNumberFormat="1" applyFont="1" applyBorder="1" applyAlignment="1">
      <alignment horizontal="center" vertical="center" wrapText="1"/>
    </xf>
    <xf numFmtId="0" fontId="29" fillId="0" borderId="4" xfId="0" applyNumberFormat="1" applyFont="1" applyBorder="1" applyAlignment="1">
      <alignment horizontal="center" vertical="center" wrapText="1"/>
    </xf>
    <xf numFmtId="0" fontId="29" fillId="0" borderId="9" xfId="0" applyNumberFormat="1" applyFont="1" applyBorder="1" applyAlignment="1">
      <alignment horizontal="center" vertical="center" wrapText="1"/>
    </xf>
    <xf numFmtId="0" fontId="29" fillId="0" borderId="2" xfId="0" applyNumberFormat="1" applyFont="1" applyBorder="1" applyAlignment="1">
      <alignment horizontal="center" vertical="center" wrapText="1"/>
    </xf>
    <xf numFmtId="0" fontId="8" fillId="2" borderId="7" xfId="0" applyNumberFormat="1" applyFont="1" applyFill="1" applyBorder="1" applyAlignment="1">
      <alignment horizontal="center" vertical="center" wrapText="1"/>
    </xf>
    <xf numFmtId="0" fontId="40" fillId="4" borderId="0" xfId="0" applyFont="1" applyFill="1" applyBorder="1" applyAlignment="1">
      <alignment horizontal="center" vertical="center" textRotation="90" wrapText="1"/>
    </xf>
    <xf numFmtId="0" fontId="41" fillId="4" borderId="0" xfId="0" applyFont="1" applyFill="1" applyAlignment="1">
      <alignment horizontal="center" vertical="center" wrapText="1"/>
    </xf>
    <xf numFmtId="165" fontId="4" fillId="18"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18" borderId="1" xfId="0" applyNumberFormat="1" applyFont="1" applyFill="1" applyBorder="1" applyAlignment="1">
      <alignment horizontal="center" vertical="center" wrapText="1"/>
    </xf>
    <xf numFmtId="0" fontId="12" fillId="15" borderId="0" xfId="0" applyFont="1" applyFill="1" applyAlignment="1">
      <alignment horizontal="center" vertical="center" wrapText="1"/>
    </xf>
    <xf numFmtId="0" fontId="45" fillId="13" borderId="0" xfId="0" applyFont="1" applyFill="1" applyAlignment="1">
      <alignment horizontal="center" vertical="center" wrapText="1"/>
    </xf>
    <xf numFmtId="0" fontId="31" fillId="20" borderId="0" xfId="0" applyFont="1" applyFill="1" applyBorder="1" applyAlignment="1">
      <alignment horizontal="center" vertical="center" textRotation="90" wrapText="1"/>
    </xf>
    <xf numFmtId="0" fontId="37" fillId="4" borderId="0" xfId="0" applyFont="1" applyFill="1" applyBorder="1" applyAlignment="1">
      <alignment horizontal="center" vertical="center" textRotation="90" wrapText="1"/>
    </xf>
    <xf numFmtId="0" fontId="26" fillId="20" borderId="0" xfId="0" applyFont="1" applyFill="1" applyBorder="1" applyAlignment="1">
      <alignment horizontal="center" vertical="center" wrapText="1"/>
    </xf>
    <xf numFmtId="0" fontId="26" fillId="20" borderId="11" xfId="0" applyFont="1" applyFill="1" applyBorder="1" applyAlignment="1">
      <alignment horizontal="center" vertical="center" wrapText="1"/>
    </xf>
    <xf numFmtId="0" fontId="26" fillId="20" borderId="7" xfId="0" applyFont="1" applyFill="1" applyBorder="1" applyAlignment="1">
      <alignment horizontal="center" vertical="center" wrapText="1"/>
    </xf>
    <xf numFmtId="0" fontId="23" fillId="0" borderId="12" xfId="0" applyFont="1" applyFill="1" applyBorder="1" applyAlignment="1">
      <alignment horizontal="center" vertical="center" textRotation="90" wrapText="1"/>
    </xf>
    <xf numFmtId="49" fontId="4" fillId="0" borderId="5" xfId="0" applyNumberFormat="1" applyFont="1" applyFill="1" applyBorder="1" applyAlignment="1">
      <alignment horizontal="center" vertical="center" textRotation="90" wrapText="1"/>
    </xf>
    <xf numFmtId="49" fontId="4" fillId="0" borderId="13" xfId="0" applyNumberFormat="1" applyFont="1" applyFill="1" applyBorder="1" applyAlignment="1">
      <alignment horizontal="center" vertical="center" textRotation="90" wrapText="1"/>
    </xf>
    <xf numFmtId="49" fontId="4" fillId="0" borderId="6" xfId="0" applyNumberFormat="1" applyFont="1" applyFill="1" applyBorder="1" applyAlignment="1">
      <alignment horizontal="center" vertical="center" textRotation="90" wrapText="1"/>
    </xf>
    <xf numFmtId="0" fontId="11" fillId="7" borderId="0"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4" fillId="0" borderId="0" xfId="0" applyFont="1" applyFill="1" applyBorder="1" applyAlignment="1">
      <alignment horizontal="center" vertical="center"/>
    </xf>
    <xf numFmtId="2" fontId="34" fillId="0" borderId="2" xfId="0" applyNumberFormat="1" applyFont="1" applyFill="1" applyBorder="1" applyAlignment="1">
      <alignment horizontal="center" vertical="center" wrapText="1"/>
    </xf>
  </cellXfs>
  <cellStyles count="1">
    <cellStyle name="Standard" xfId="0" builtinId="0"/>
  </cellStyles>
  <dxfs count="0"/>
  <tableStyles count="0" defaultTableStyle="TableStyleMedium9" defaultPivotStyle="PivotStyleLight16"/>
  <colors>
    <mruColors>
      <color rgb="FFFFFF66"/>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editAs="oneCell">
    <xdr:from>
      <xdr:col>4</xdr:col>
      <xdr:colOff>420155</xdr:colOff>
      <xdr:row>212</xdr:row>
      <xdr:rowOff>95250</xdr:rowOff>
    </xdr:from>
    <xdr:to>
      <xdr:col>4</xdr:col>
      <xdr:colOff>982130</xdr:colOff>
      <xdr:row>212</xdr:row>
      <xdr:rowOff>390525</xdr:rowOff>
    </xdr:to>
    <xdr:pic>
      <xdr:nvPicPr>
        <xdr:cNvPr id="28205" name="Grafik 7" descr="audi-logo.gif"/>
        <xdr:cNvPicPr>
          <a:picLocks noChangeAspect="1"/>
        </xdr:cNvPicPr>
      </xdr:nvPicPr>
      <xdr:blipFill>
        <a:blip xmlns:r="http://schemas.openxmlformats.org/officeDocument/2006/relationships" r:embed="rId1" cstate="print"/>
        <a:srcRect t="27428" r="36029" b="17720"/>
        <a:stretch>
          <a:fillRect/>
        </a:stretch>
      </xdr:blipFill>
      <xdr:spPr bwMode="auto">
        <a:xfrm>
          <a:off x="1829855" y="42405300"/>
          <a:ext cx="561975" cy="295275"/>
        </a:xfrm>
        <a:prstGeom prst="rect">
          <a:avLst/>
        </a:prstGeom>
        <a:noFill/>
        <a:ln w="9525">
          <a:noFill/>
          <a:miter lim="800000"/>
          <a:headEnd/>
          <a:tailEnd/>
        </a:ln>
      </xdr:spPr>
    </xdr:pic>
    <xdr:clientData/>
  </xdr:twoCellAnchor>
  <xdr:twoCellAnchor editAs="oneCell">
    <xdr:from>
      <xdr:col>4</xdr:col>
      <xdr:colOff>371472</xdr:colOff>
      <xdr:row>214</xdr:row>
      <xdr:rowOff>76200</xdr:rowOff>
    </xdr:from>
    <xdr:to>
      <xdr:col>4</xdr:col>
      <xdr:colOff>990597</xdr:colOff>
      <xdr:row>214</xdr:row>
      <xdr:rowOff>428625</xdr:rowOff>
    </xdr:to>
    <xdr:pic>
      <xdr:nvPicPr>
        <xdr:cNvPr id="28213" name="Grafik 17" descr="chevy_corvette_c6_logo.jpg"/>
        <xdr:cNvPicPr>
          <a:picLocks noChangeAspect="1"/>
        </xdr:cNvPicPr>
      </xdr:nvPicPr>
      <xdr:blipFill>
        <a:blip xmlns:r="http://schemas.openxmlformats.org/officeDocument/2006/relationships" r:embed="rId2" cstate="print"/>
        <a:srcRect/>
        <a:stretch>
          <a:fillRect/>
        </a:stretch>
      </xdr:blipFill>
      <xdr:spPr bwMode="auto">
        <a:xfrm>
          <a:off x="1781172" y="42891075"/>
          <a:ext cx="619125" cy="352425"/>
        </a:xfrm>
        <a:prstGeom prst="rect">
          <a:avLst/>
        </a:prstGeom>
        <a:noFill/>
        <a:ln w="9525">
          <a:noFill/>
          <a:miter lim="800000"/>
          <a:headEnd/>
          <a:tailEnd/>
        </a:ln>
      </xdr:spPr>
    </xdr:pic>
    <xdr:clientData/>
  </xdr:twoCellAnchor>
  <xdr:twoCellAnchor editAs="oneCell">
    <xdr:from>
      <xdr:col>18</xdr:col>
      <xdr:colOff>361941</xdr:colOff>
      <xdr:row>214</xdr:row>
      <xdr:rowOff>103718</xdr:rowOff>
    </xdr:from>
    <xdr:to>
      <xdr:col>20</xdr:col>
      <xdr:colOff>38091</xdr:colOff>
      <xdr:row>214</xdr:row>
      <xdr:rowOff>446999</xdr:rowOff>
    </xdr:to>
    <xdr:pic>
      <xdr:nvPicPr>
        <xdr:cNvPr id="22" name="Grafik 21" descr="Logo.jpg"/>
        <xdr:cNvPicPr>
          <a:picLocks noChangeAspect="1"/>
        </xdr:cNvPicPr>
      </xdr:nvPicPr>
      <xdr:blipFill>
        <a:blip xmlns:r="http://schemas.openxmlformats.org/officeDocument/2006/relationships" r:embed="rId3" cstate="print"/>
        <a:stretch>
          <a:fillRect/>
        </a:stretch>
      </xdr:blipFill>
      <xdr:spPr>
        <a:xfrm>
          <a:off x="11468091" y="51586343"/>
          <a:ext cx="971550" cy="343281"/>
        </a:xfrm>
        <a:prstGeom prst="rect">
          <a:avLst/>
        </a:prstGeom>
      </xdr:spPr>
    </xdr:pic>
    <xdr:clientData/>
  </xdr:twoCellAnchor>
  <xdr:twoCellAnchor editAs="oneCell">
    <xdr:from>
      <xdr:col>4</xdr:col>
      <xdr:colOff>542925</xdr:colOff>
      <xdr:row>213</xdr:row>
      <xdr:rowOff>57150</xdr:rowOff>
    </xdr:from>
    <xdr:to>
      <xdr:col>4</xdr:col>
      <xdr:colOff>800100</xdr:colOff>
      <xdr:row>213</xdr:row>
      <xdr:rowOff>457200</xdr:rowOff>
    </xdr:to>
    <xdr:pic>
      <xdr:nvPicPr>
        <xdr:cNvPr id="9" name="Grafik 12" descr="Ferrari-Logo.jpg"/>
        <xdr:cNvPicPr>
          <a:picLocks noChangeAspect="1"/>
        </xdr:cNvPicPr>
      </xdr:nvPicPr>
      <xdr:blipFill>
        <a:blip xmlns:r="http://schemas.openxmlformats.org/officeDocument/2006/relationships" r:embed="rId4" cstate="print"/>
        <a:srcRect/>
        <a:stretch>
          <a:fillRect/>
        </a:stretch>
      </xdr:blipFill>
      <xdr:spPr bwMode="auto">
        <a:xfrm>
          <a:off x="1952625" y="44891325"/>
          <a:ext cx="257175" cy="400050"/>
        </a:xfrm>
        <a:prstGeom prst="rect">
          <a:avLst/>
        </a:prstGeom>
        <a:noFill/>
        <a:ln w="9525">
          <a:noFill/>
          <a:miter lim="800000"/>
          <a:headEnd/>
          <a:tailEnd/>
        </a:ln>
      </xdr:spPr>
    </xdr:pic>
    <xdr:clientData/>
  </xdr:twoCellAnchor>
  <xdr:twoCellAnchor editAs="oneCell">
    <xdr:from>
      <xdr:col>18</xdr:col>
      <xdr:colOff>581025</xdr:colOff>
      <xdr:row>213</xdr:row>
      <xdr:rowOff>152400</xdr:rowOff>
    </xdr:from>
    <xdr:to>
      <xdr:col>19</xdr:col>
      <xdr:colOff>552450</xdr:colOff>
      <xdr:row>213</xdr:row>
      <xdr:rowOff>390525</xdr:rowOff>
    </xdr:to>
    <xdr:pic>
      <xdr:nvPicPr>
        <xdr:cNvPr id="10" name="qZQ8bGrADwXxPM:" descr="http://t0.gstatic.com/images?q=tbn:ANd9GcQJ502Is2Alqda5HMLJ57RMqAmtXb6kbAnAJultrnmhMFQWqKPgVuQbL5U"/>
        <xdr:cNvPicPr>
          <a:picLocks noChangeAspect="1" noChangeArrowheads="1"/>
        </xdr:cNvPicPr>
      </xdr:nvPicPr>
      <xdr:blipFill>
        <a:blip xmlns:r="http://schemas.openxmlformats.org/officeDocument/2006/relationships" r:embed="rId5" cstate="print"/>
        <a:srcRect b="13033"/>
        <a:stretch>
          <a:fillRect/>
        </a:stretch>
      </xdr:blipFill>
      <xdr:spPr bwMode="auto">
        <a:xfrm>
          <a:off x="11687175" y="51130200"/>
          <a:ext cx="619125" cy="238125"/>
        </a:xfrm>
        <a:prstGeom prst="rect">
          <a:avLst/>
        </a:prstGeom>
        <a:noFill/>
        <a:ln w="9525">
          <a:noFill/>
          <a:miter lim="800000"/>
          <a:headEnd/>
          <a:tailEnd/>
        </a:ln>
      </xdr:spPr>
    </xdr:pic>
    <xdr:clientData/>
  </xdr:twoCellAnchor>
  <xdr:twoCellAnchor editAs="oneCell">
    <xdr:from>
      <xdr:col>18</xdr:col>
      <xdr:colOff>590550</xdr:colOff>
      <xdr:row>215</xdr:row>
      <xdr:rowOff>123825</xdr:rowOff>
    </xdr:from>
    <xdr:to>
      <xdr:col>19</xdr:col>
      <xdr:colOff>400050</xdr:colOff>
      <xdr:row>216</xdr:row>
      <xdr:rowOff>76200</xdr:rowOff>
    </xdr:to>
    <xdr:pic>
      <xdr:nvPicPr>
        <xdr:cNvPr id="11" name="Grafik 23" descr="b-386176-alpina_logo.jpg"/>
        <xdr:cNvPicPr>
          <a:picLocks noChangeAspect="1"/>
        </xdr:cNvPicPr>
      </xdr:nvPicPr>
      <xdr:blipFill>
        <a:blip xmlns:r="http://schemas.openxmlformats.org/officeDocument/2006/relationships" r:embed="rId6" cstate="print"/>
        <a:srcRect/>
        <a:stretch>
          <a:fillRect/>
        </a:stretch>
      </xdr:blipFill>
      <xdr:spPr bwMode="auto">
        <a:xfrm>
          <a:off x="11696700" y="52111275"/>
          <a:ext cx="457200" cy="457200"/>
        </a:xfrm>
        <a:prstGeom prst="rect">
          <a:avLst/>
        </a:prstGeom>
        <a:noFill/>
        <a:ln w="9525">
          <a:noFill/>
          <a:miter lim="800000"/>
          <a:headEnd/>
          <a:tailEnd/>
        </a:ln>
      </xdr:spPr>
    </xdr:pic>
    <xdr:clientData/>
  </xdr:twoCellAnchor>
  <xdr:twoCellAnchor editAs="oneCell">
    <xdr:from>
      <xdr:col>18</xdr:col>
      <xdr:colOff>546100</xdr:colOff>
      <xdr:row>212</xdr:row>
      <xdr:rowOff>103717</xdr:rowOff>
    </xdr:from>
    <xdr:to>
      <xdr:col>19</xdr:col>
      <xdr:colOff>554436</xdr:colOff>
      <xdr:row>212</xdr:row>
      <xdr:rowOff>430062</xdr:rowOff>
    </xdr:to>
    <xdr:pic>
      <xdr:nvPicPr>
        <xdr:cNvPr id="13" name="Grafik 16" descr="aston_martin%20logo.gif"/>
        <xdr:cNvPicPr>
          <a:picLocks noChangeAspect="1"/>
        </xdr:cNvPicPr>
      </xdr:nvPicPr>
      <xdr:blipFill>
        <a:blip xmlns:r="http://schemas.openxmlformats.org/officeDocument/2006/relationships" r:embed="rId7" cstate="print"/>
        <a:srcRect t="21510" b="28745"/>
        <a:stretch>
          <a:fillRect/>
        </a:stretch>
      </xdr:blipFill>
      <xdr:spPr bwMode="auto">
        <a:xfrm>
          <a:off x="11652250" y="37660792"/>
          <a:ext cx="656036" cy="326345"/>
        </a:xfrm>
        <a:prstGeom prst="rect">
          <a:avLst/>
        </a:prstGeom>
        <a:noFill/>
        <a:ln w="9525">
          <a:noFill/>
          <a:miter lim="800000"/>
          <a:headEnd/>
          <a:tailEnd/>
        </a:ln>
      </xdr:spPr>
    </xdr:pic>
    <xdr:clientData/>
  </xdr:twoCellAnchor>
  <xdr:twoCellAnchor editAs="oneCell">
    <xdr:from>
      <xdr:col>4</xdr:col>
      <xdr:colOff>464609</xdr:colOff>
      <xdr:row>216</xdr:row>
      <xdr:rowOff>11642</xdr:rowOff>
    </xdr:from>
    <xdr:to>
      <xdr:col>4</xdr:col>
      <xdr:colOff>874184</xdr:colOff>
      <xdr:row>216</xdr:row>
      <xdr:rowOff>487891</xdr:rowOff>
    </xdr:to>
    <xdr:pic>
      <xdr:nvPicPr>
        <xdr:cNvPr id="14" name="Grafik 14" descr="lamborghini_logo_emblem_1.jpg"/>
        <xdr:cNvPicPr>
          <a:picLocks noChangeAspect="1"/>
        </xdr:cNvPicPr>
      </xdr:nvPicPr>
      <xdr:blipFill>
        <a:blip xmlns:r="http://schemas.openxmlformats.org/officeDocument/2006/relationships" r:embed="rId8" cstate="print"/>
        <a:srcRect/>
        <a:stretch>
          <a:fillRect/>
        </a:stretch>
      </xdr:blipFill>
      <xdr:spPr bwMode="auto">
        <a:xfrm>
          <a:off x="1769534" y="52503917"/>
          <a:ext cx="409575" cy="476249"/>
        </a:xfrm>
        <a:prstGeom prst="rect">
          <a:avLst/>
        </a:prstGeom>
        <a:noFill/>
        <a:ln w="9525">
          <a:noFill/>
          <a:miter lim="800000"/>
          <a:headEnd/>
          <a:tailEnd/>
        </a:ln>
      </xdr:spPr>
    </xdr:pic>
    <xdr:clientData/>
  </xdr:twoCellAnchor>
  <xdr:twoCellAnchor editAs="oneCell">
    <xdr:from>
      <xdr:col>4</xdr:col>
      <xdr:colOff>314325</xdr:colOff>
      <xdr:row>215</xdr:row>
      <xdr:rowOff>57150</xdr:rowOff>
    </xdr:from>
    <xdr:to>
      <xdr:col>4</xdr:col>
      <xdr:colOff>1057275</xdr:colOff>
      <xdr:row>215</xdr:row>
      <xdr:rowOff>461963</xdr:rowOff>
    </xdr:to>
    <xdr:pic>
      <xdr:nvPicPr>
        <xdr:cNvPr id="12" name="Grafik 11" descr="Pagani_Logo.jpg"/>
        <xdr:cNvPicPr>
          <a:picLocks noChangeAspect="1"/>
        </xdr:cNvPicPr>
      </xdr:nvPicPr>
      <xdr:blipFill>
        <a:blip xmlns:r="http://schemas.openxmlformats.org/officeDocument/2006/relationships" r:embed="rId9" cstate="print"/>
        <a:stretch>
          <a:fillRect/>
        </a:stretch>
      </xdr:blipFill>
      <xdr:spPr>
        <a:xfrm>
          <a:off x="1619250" y="25079325"/>
          <a:ext cx="742950" cy="4048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sheetPr>
  <dimension ref="A1:V242"/>
  <sheetViews>
    <sheetView showZeros="0" tabSelected="1" topLeftCell="A35" zoomScaleNormal="100" workbookViewId="0">
      <selection activeCell="M40" sqref="M40"/>
    </sheetView>
  </sheetViews>
  <sheetFormatPr baseColWidth="10" defaultRowHeight="15"/>
  <cols>
    <col min="1" max="1" width="2.7109375" style="20" customWidth="1"/>
    <col min="2" max="2" width="3.85546875" style="20" customWidth="1"/>
    <col min="3" max="3" width="5.7109375" style="12" customWidth="1"/>
    <col min="4" max="4" width="7.28515625" style="4" customWidth="1"/>
    <col min="5" max="5" width="20.7109375" style="4" customWidth="1"/>
    <col min="6" max="10" width="9.7109375" style="5" customWidth="1"/>
    <col min="11" max="14" width="9.7109375" style="10" customWidth="1"/>
    <col min="15" max="21" width="9.7109375" style="2" customWidth="1"/>
    <col min="22" max="22" width="8.7109375" style="2" bestFit="1" customWidth="1"/>
    <col min="23" max="23" width="8.140625" style="2" bestFit="1" customWidth="1"/>
    <col min="24" max="24" width="8.7109375" style="2" bestFit="1" customWidth="1"/>
    <col min="25" max="16384" width="11.42578125" style="2"/>
  </cols>
  <sheetData>
    <row r="1" spans="1:21" ht="12.75">
      <c r="A1" s="19"/>
      <c r="B1" s="19"/>
      <c r="C1" s="11"/>
      <c r="D1" s="6"/>
      <c r="E1" s="6"/>
      <c r="F1" s="6"/>
      <c r="G1" s="6"/>
      <c r="H1" s="6"/>
      <c r="I1" s="6"/>
      <c r="J1" s="6"/>
      <c r="K1" s="8"/>
      <c r="L1" s="8"/>
      <c r="M1" s="8"/>
      <c r="N1" s="8"/>
      <c r="O1" s="6"/>
      <c r="P1" s="6"/>
      <c r="Q1" s="6"/>
      <c r="R1" s="6"/>
      <c r="S1" s="6"/>
      <c r="T1" s="21"/>
      <c r="U1" s="21"/>
    </row>
    <row r="2" spans="1:21" ht="45">
      <c r="A2" s="19"/>
      <c r="B2" s="192" t="s">
        <v>54</v>
      </c>
      <c r="C2" s="192"/>
      <c r="D2" s="192"/>
      <c r="E2" s="191" t="s">
        <v>87</v>
      </c>
      <c r="F2" s="191"/>
      <c r="G2" s="191"/>
      <c r="H2" s="191"/>
      <c r="I2" s="191"/>
      <c r="J2" s="191"/>
      <c r="K2" s="191"/>
      <c r="L2" s="191"/>
      <c r="M2" s="191"/>
      <c r="N2" s="191"/>
      <c r="O2" s="191"/>
      <c r="P2" s="191"/>
      <c r="Q2" s="191"/>
      <c r="R2" s="191"/>
      <c r="S2" s="187" t="s">
        <v>41</v>
      </c>
      <c r="T2" s="187"/>
      <c r="U2" s="21"/>
    </row>
    <row r="3" spans="1:21" ht="12.75">
      <c r="A3" s="19"/>
      <c r="B3" s="19"/>
      <c r="C3" s="11"/>
      <c r="D3" s="6"/>
      <c r="E3" s="6"/>
      <c r="F3" s="6"/>
      <c r="G3" s="6"/>
      <c r="H3" s="6"/>
      <c r="I3" s="6"/>
      <c r="J3" s="6"/>
      <c r="K3" s="9"/>
      <c r="L3" s="9"/>
      <c r="M3" s="9"/>
      <c r="N3" s="9"/>
      <c r="O3" s="6"/>
      <c r="P3" s="21"/>
      <c r="Q3" s="21"/>
      <c r="R3" s="21"/>
      <c r="S3" s="21"/>
      <c r="T3" s="21"/>
      <c r="U3" s="21"/>
    </row>
    <row r="4" spans="1:21" s="22" customFormat="1" ht="25.5">
      <c r="A4" s="19"/>
      <c r="B4" s="194" t="s">
        <v>26</v>
      </c>
      <c r="C4" s="34"/>
      <c r="D4" s="34"/>
      <c r="E4" s="34"/>
      <c r="F4" s="34"/>
      <c r="G4" s="34"/>
      <c r="H4" s="195" t="s">
        <v>14</v>
      </c>
      <c r="I4" s="195"/>
      <c r="J4" s="195"/>
      <c r="K4" s="195"/>
      <c r="L4" s="195"/>
      <c r="M4" s="195"/>
      <c r="N4" s="195"/>
      <c r="O4" s="195"/>
      <c r="P4" s="195"/>
      <c r="Q4" s="195"/>
      <c r="R4" s="195"/>
      <c r="S4" s="21"/>
      <c r="T4" s="21"/>
      <c r="U4" s="21"/>
    </row>
    <row r="5" spans="1:21" s="105" customFormat="1" ht="18" customHeight="1">
      <c r="A5" s="102"/>
      <c r="B5" s="194"/>
      <c r="C5" s="189" t="s">
        <v>1</v>
      </c>
      <c r="D5" s="189"/>
      <c r="E5" s="189" t="s">
        <v>60</v>
      </c>
      <c r="F5" s="169" t="s">
        <v>117</v>
      </c>
      <c r="G5" s="190" t="s">
        <v>91</v>
      </c>
      <c r="H5" s="61" t="s">
        <v>22</v>
      </c>
      <c r="I5" s="61" t="s">
        <v>23</v>
      </c>
      <c r="J5" s="31" t="s">
        <v>29</v>
      </c>
      <c r="K5" s="61" t="s">
        <v>28</v>
      </c>
      <c r="L5" s="61" t="s">
        <v>27</v>
      </c>
      <c r="M5" s="31" t="s">
        <v>39</v>
      </c>
      <c r="N5" s="61" t="s">
        <v>38</v>
      </c>
      <c r="O5" s="61" t="s">
        <v>49</v>
      </c>
      <c r="P5" s="31" t="s">
        <v>89</v>
      </c>
      <c r="Q5" s="61" t="s">
        <v>90</v>
      </c>
      <c r="R5" s="193" t="s">
        <v>64</v>
      </c>
      <c r="S5" s="104"/>
      <c r="T5" s="104"/>
      <c r="U5" s="104"/>
    </row>
    <row r="6" spans="1:21" s="105" customFormat="1" ht="18" customHeight="1">
      <c r="A6" s="102"/>
      <c r="B6" s="194"/>
      <c r="C6" s="189"/>
      <c r="D6" s="189"/>
      <c r="E6" s="189"/>
      <c r="F6" s="169"/>
      <c r="G6" s="190"/>
      <c r="H6" s="188">
        <v>43029</v>
      </c>
      <c r="I6" s="188"/>
      <c r="J6" s="188">
        <v>43057</v>
      </c>
      <c r="K6" s="188"/>
      <c r="L6" s="188">
        <v>43078</v>
      </c>
      <c r="M6" s="188"/>
      <c r="N6" s="188"/>
      <c r="O6" s="188"/>
      <c r="P6" s="188"/>
      <c r="Q6" s="188"/>
      <c r="R6" s="193"/>
      <c r="S6" s="104"/>
      <c r="T6" s="104"/>
      <c r="U6" s="104"/>
    </row>
    <row r="7" spans="1:21" ht="24.95" customHeight="1">
      <c r="A7" s="19"/>
      <c r="B7" s="194"/>
      <c r="C7" s="16" t="s">
        <v>118</v>
      </c>
      <c r="D7" s="48">
        <v>1</v>
      </c>
      <c r="E7" s="1" t="s">
        <v>95</v>
      </c>
      <c r="F7" s="84">
        <f>G7</f>
        <v>80</v>
      </c>
      <c r="G7" s="85">
        <f t="shared" ref="G7:G16" si="0">SUM(H7:Q7)</f>
        <v>80</v>
      </c>
      <c r="H7" s="50"/>
      <c r="I7" s="50"/>
      <c r="J7" s="92">
        <v>20</v>
      </c>
      <c r="K7" s="92">
        <v>20</v>
      </c>
      <c r="L7" s="92">
        <v>20</v>
      </c>
      <c r="M7" s="92">
        <v>20</v>
      </c>
      <c r="N7" s="50"/>
      <c r="O7" s="50"/>
      <c r="P7" s="50"/>
      <c r="Q7" s="50"/>
      <c r="R7" s="193"/>
      <c r="S7" s="21"/>
      <c r="T7" s="21"/>
      <c r="U7" s="21"/>
    </row>
    <row r="8" spans="1:21" ht="24.95" customHeight="1">
      <c r="A8" s="19"/>
      <c r="B8" s="194"/>
      <c r="C8" s="17" t="s">
        <v>8</v>
      </c>
      <c r="D8" s="48">
        <v>2</v>
      </c>
      <c r="E8" s="1" t="s">
        <v>75</v>
      </c>
      <c r="F8" s="84">
        <f>G8-K8-H8</f>
        <v>72</v>
      </c>
      <c r="G8" s="85">
        <f t="shared" si="0"/>
        <v>103</v>
      </c>
      <c r="H8" s="106">
        <v>16</v>
      </c>
      <c r="I8" s="93">
        <v>18</v>
      </c>
      <c r="J8" s="93">
        <v>18</v>
      </c>
      <c r="K8" s="51">
        <v>15</v>
      </c>
      <c r="L8" s="93">
        <v>18</v>
      </c>
      <c r="M8" s="93">
        <v>18</v>
      </c>
      <c r="N8" s="50"/>
      <c r="O8" s="50"/>
      <c r="P8" s="50"/>
      <c r="Q8" s="50"/>
      <c r="R8" s="193"/>
      <c r="S8" s="21"/>
      <c r="T8" s="21"/>
      <c r="U8" s="21"/>
    </row>
    <row r="9" spans="1:21" ht="24.95" customHeight="1">
      <c r="A9" s="19"/>
      <c r="B9" s="194"/>
      <c r="C9" s="17" t="s">
        <v>8</v>
      </c>
      <c r="D9" s="48">
        <v>3</v>
      </c>
      <c r="E9" s="1" t="s">
        <v>56</v>
      </c>
      <c r="F9" s="84">
        <f>G9</f>
        <v>65</v>
      </c>
      <c r="G9" s="85">
        <f>SUM(H9:Q9)</f>
        <v>65</v>
      </c>
      <c r="H9" s="50">
        <v>15</v>
      </c>
      <c r="I9" s="92">
        <v>20</v>
      </c>
      <c r="J9" s="50">
        <v>14</v>
      </c>
      <c r="K9" s="94">
        <v>16</v>
      </c>
      <c r="L9" s="50"/>
      <c r="M9" s="50"/>
      <c r="N9" s="50"/>
      <c r="O9" s="50"/>
      <c r="P9" s="50"/>
      <c r="Q9" s="50"/>
      <c r="R9" s="193"/>
      <c r="S9" s="21"/>
      <c r="T9" s="21"/>
      <c r="U9" s="21"/>
    </row>
    <row r="10" spans="1:21" ht="24.95" customHeight="1">
      <c r="A10" s="19"/>
      <c r="B10" s="194"/>
      <c r="C10" s="17" t="s">
        <v>8</v>
      </c>
      <c r="D10" s="48">
        <v>4</v>
      </c>
      <c r="E10" s="1" t="s">
        <v>74</v>
      </c>
      <c r="F10" s="84">
        <f>G10-L10</f>
        <v>65</v>
      </c>
      <c r="G10" s="85">
        <f>SUM(H10:Q10)</f>
        <v>78</v>
      </c>
      <c r="H10" s="93">
        <v>18</v>
      </c>
      <c r="I10" s="50">
        <v>15</v>
      </c>
      <c r="J10" s="50"/>
      <c r="K10" s="93">
        <v>18</v>
      </c>
      <c r="L10" s="51">
        <v>13</v>
      </c>
      <c r="M10" s="50">
        <v>14</v>
      </c>
      <c r="N10" s="50"/>
      <c r="O10" s="50"/>
      <c r="P10" s="50"/>
      <c r="Q10" s="50"/>
      <c r="R10" s="193"/>
      <c r="S10" s="21"/>
      <c r="T10" s="21"/>
      <c r="U10" s="21"/>
    </row>
    <row r="11" spans="1:21" ht="24.95" customHeight="1">
      <c r="A11" s="19"/>
      <c r="B11" s="194"/>
      <c r="C11" s="17" t="s">
        <v>8</v>
      </c>
      <c r="D11" s="48">
        <v>5</v>
      </c>
      <c r="E11" s="1" t="s">
        <v>73</v>
      </c>
      <c r="F11" s="84">
        <f>G11-J11-M11</f>
        <v>63</v>
      </c>
      <c r="G11" s="85">
        <f t="shared" si="0"/>
        <v>88</v>
      </c>
      <c r="H11" s="92">
        <v>20</v>
      </c>
      <c r="I11" s="94">
        <v>16</v>
      </c>
      <c r="J11" s="51">
        <v>13</v>
      </c>
      <c r="K11" s="50">
        <v>13</v>
      </c>
      <c r="L11" s="50">
        <v>14</v>
      </c>
      <c r="M11" s="51">
        <v>12</v>
      </c>
      <c r="N11" s="50"/>
      <c r="O11" s="50"/>
      <c r="P11" s="50"/>
      <c r="Q11" s="50"/>
      <c r="R11" s="193"/>
      <c r="S11" s="21"/>
      <c r="T11" s="21"/>
      <c r="U11" s="21"/>
    </row>
    <row r="12" spans="1:21" ht="24.95" customHeight="1">
      <c r="A12" s="19"/>
      <c r="B12" s="194"/>
      <c r="C12" s="16" t="s">
        <v>35</v>
      </c>
      <c r="D12" s="48">
        <v>6</v>
      </c>
      <c r="E12" s="1" t="s">
        <v>96</v>
      </c>
      <c r="F12" s="84">
        <f>G12</f>
        <v>61</v>
      </c>
      <c r="G12" s="85">
        <f t="shared" si="0"/>
        <v>61</v>
      </c>
      <c r="H12" s="50"/>
      <c r="I12" s="50"/>
      <c r="J12" s="94">
        <v>16</v>
      </c>
      <c r="K12" s="50">
        <v>14</v>
      </c>
      <c r="L12" s="94">
        <v>16</v>
      </c>
      <c r="M12" s="50">
        <v>15</v>
      </c>
      <c r="N12" s="50"/>
      <c r="O12" s="50"/>
      <c r="P12" s="50"/>
      <c r="Q12" s="50"/>
      <c r="R12" s="193"/>
      <c r="S12" s="21"/>
      <c r="T12" s="21"/>
      <c r="U12" s="21"/>
    </row>
    <row r="13" spans="1:21" ht="24.95" customHeight="1">
      <c r="A13" s="19"/>
      <c r="B13" s="194"/>
      <c r="C13" s="17" t="s">
        <v>36</v>
      </c>
      <c r="D13" s="48">
        <v>7</v>
      </c>
      <c r="E13" s="1" t="s">
        <v>76</v>
      </c>
      <c r="F13" s="84">
        <f>G13-H13</f>
        <v>60</v>
      </c>
      <c r="G13" s="85">
        <f t="shared" si="0"/>
        <v>74</v>
      </c>
      <c r="H13" s="51">
        <v>14</v>
      </c>
      <c r="I13" s="50">
        <v>14</v>
      </c>
      <c r="J13" s="50">
        <v>15</v>
      </c>
      <c r="K13" s="50"/>
      <c r="L13" s="50">
        <v>15</v>
      </c>
      <c r="M13" s="94">
        <v>16</v>
      </c>
      <c r="N13" s="50"/>
      <c r="O13" s="50"/>
      <c r="P13" s="50"/>
      <c r="Q13" s="50"/>
      <c r="R13" s="193"/>
      <c r="S13" s="21"/>
      <c r="T13" s="21"/>
      <c r="U13" s="21"/>
    </row>
    <row r="14" spans="1:21" ht="24.95" customHeight="1">
      <c r="A14" s="19"/>
      <c r="B14" s="194"/>
      <c r="C14" s="17" t="s">
        <v>8</v>
      </c>
      <c r="D14" s="48">
        <v>8</v>
      </c>
      <c r="E14" s="1" t="s">
        <v>66</v>
      </c>
      <c r="F14" s="84">
        <f>G14-L14</f>
        <v>48</v>
      </c>
      <c r="G14" s="85">
        <f t="shared" si="0"/>
        <v>59</v>
      </c>
      <c r="H14" s="50">
        <v>12</v>
      </c>
      <c r="I14" s="50">
        <v>13</v>
      </c>
      <c r="J14" s="50"/>
      <c r="K14" s="50">
        <v>12</v>
      </c>
      <c r="L14" s="51">
        <v>11</v>
      </c>
      <c r="M14" s="50">
        <v>11</v>
      </c>
      <c r="N14" s="50"/>
      <c r="O14" s="50"/>
      <c r="P14" s="50"/>
      <c r="Q14" s="50"/>
      <c r="R14" s="193"/>
      <c r="S14" s="21"/>
      <c r="T14" s="21"/>
      <c r="U14" s="21"/>
    </row>
    <row r="15" spans="1:21" ht="24.95" customHeight="1">
      <c r="A15" s="19"/>
      <c r="B15" s="194"/>
      <c r="C15" s="16" t="s">
        <v>34</v>
      </c>
      <c r="D15" s="48">
        <v>9</v>
      </c>
      <c r="E15" s="1" t="s">
        <v>97</v>
      </c>
      <c r="F15" s="84">
        <f>G15</f>
        <v>48</v>
      </c>
      <c r="G15" s="85">
        <f t="shared" si="0"/>
        <v>48</v>
      </c>
      <c r="H15" s="50"/>
      <c r="I15" s="50"/>
      <c r="J15" s="50">
        <v>12</v>
      </c>
      <c r="K15" s="50">
        <v>11</v>
      </c>
      <c r="L15" s="50">
        <v>12</v>
      </c>
      <c r="M15" s="50">
        <v>13</v>
      </c>
      <c r="N15" s="50"/>
      <c r="O15" s="50"/>
      <c r="P15" s="50"/>
      <c r="Q15" s="50"/>
      <c r="R15" s="193"/>
      <c r="S15" s="21"/>
      <c r="T15" s="21"/>
      <c r="U15" s="21"/>
    </row>
    <row r="16" spans="1:21" ht="24.95" customHeight="1">
      <c r="A16" s="19"/>
      <c r="B16" s="194"/>
      <c r="C16" s="17" t="s">
        <v>36</v>
      </c>
      <c r="D16" s="48">
        <v>10</v>
      </c>
      <c r="E16" s="1" t="s">
        <v>65</v>
      </c>
      <c r="F16" s="84">
        <f>G16-K16-L16</f>
        <v>46</v>
      </c>
      <c r="G16" s="85">
        <f t="shared" si="0"/>
        <v>66</v>
      </c>
      <c r="H16" s="50">
        <v>13</v>
      </c>
      <c r="I16" s="50">
        <v>12</v>
      </c>
      <c r="J16" s="50">
        <v>11</v>
      </c>
      <c r="K16" s="51">
        <v>10</v>
      </c>
      <c r="L16" s="51">
        <v>10</v>
      </c>
      <c r="M16" s="50">
        <v>10</v>
      </c>
      <c r="N16" s="50"/>
      <c r="O16" s="50"/>
      <c r="P16" s="50"/>
      <c r="Q16" s="50"/>
      <c r="R16" s="193"/>
      <c r="S16" s="21"/>
      <c r="T16" s="21"/>
      <c r="U16" s="21"/>
    </row>
    <row r="17" spans="1:21" ht="24.95" customHeight="1">
      <c r="A17" s="19"/>
      <c r="B17" s="194"/>
      <c r="C17" s="14"/>
      <c r="D17" s="14"/>
      <c r="E17" s="14"/>
      <c r="F17" s="15" t="s">
        <v>6</v>
      </c>
      <c r="G17" s="16" t="s">
        <v>34</v>
      </c>
      <c r="H17" s="16" t="s">
        <v>9</v>
      </c>
      <c r="I17" s="16" t="s">
        <v>35</v>
      </c>
      <c r="J17" s="16" t="s">
        <v>48</v>
      </c>
      <c r="K17" s="17" t="s">
        <v>45</v>
      </c>
      <c r="L17" s="17" t="s">
        <v>37</v>
      </c>
      <c r="M17" s="17" t="s">
        <v>36</v>
      </c>
      <c r="N17" s="17" t="s">
        <v>8</v>
      </c>
      <c r="O17" s="18" t="s">
        <v>10</v>
      </c>
      <c r="P17" s="14"/>
      <c r="Q17" s="21"/>
      <c r="R17" s="21"/>
      <c r="S17" s="21"/>
      <c r="T17" s="21"/>
      <c r="U17" s="21"/>
    </row>
    <row r="18" spans="1:21" ht="12.75">
      <c r="A18" s="19"/>
      <c r="B18" s="19"/>
      <c r="C18" s="19"/>
      <c r="D18" s="19"/>
      <c r="E18" s="19"/>
      <c r="F18" s="19"/>
      <c r="G18" s="19"/>
      <c r="H18" s="19"/>
      <c r="I18" s="19"/>
      <c r="J18" s="19"/>
      <c r="K18" s="19"/>
      <c r="L18" s="19"/>
      <c r="M18" s="19"/>
      <c r="N18" s="19"/>
      <c r="O18" s="19"/>
      <c r="P18" s="19"/>
      <c r="Q18" s="19"/>
      <c r="R18" s="19"/>
      <c r="S18" s="19"/>
      <c r="T18" s="21"/>
      <c r="U18" s="21"/>
    </row>
    <row r="19" spans="1:21" ht="23.25">
      <c r="A19" s="19"/>
      <c r="B19" s="19"/>
      <c r="C19" s="19"/>
      <c r="D19" s="19"/>
      <c r="E19" s="116" t="s">
        <v>15</v>
      </c>
      <c r="F19" s="117" t="s">
        <v>22</v>
      </c>
      <c r="G19" s="117" t="s">
        <v>23</v>
      </c>
      <c r="H19" s="117" t="s">
        <v>29</v>
      </c>
      <c r="I19" s="117" t="s">
        <v>28</v>
      </c>
      <c r="J19" s="117" t="s">
        <v>27</v>
      </c>
      <c r="K19" s="117" t="s">
        <v>39</v>
      </c>
      <c r="L19" s="117" t="s">
        <v>38</v>
      </c>
      <c r="M19" s="117" t="s">
        <v>49</v>
      </c>
      <c r="N19" s="117" t="s">
        <v>89</v>
      </c>
      <c r="O19" s="117" t="s">
        <v>90</v>
      </c>
      <c r="P19" s="19"/>
      <c r="Q19" s="19"/>
      <c r="R19" s="19"/>
      <c r="S19" s="19"/>
      <c r="T19" s="21"/>
      <c r="U19" s="21"/>
    </row>
    <row r="20" spans="1:21" ht="15.75" customHeight="1">
      <c r="A20" s="19"/>
      <c r="B20" s="19"/>
      <c r="C20" s="19"/>
      <c r="D20" s="198" t="s">
        <v>63</v>
      </c>
      <c r="E20" s="1" t="s">
        <v>95</v>
      </c>
      <c r="F20" s="199" t="s">
        <v>119</v>
      </c>
      <c r="G20" s="121"/>
      <c r="H20" s="111">
        <v>24</v>
      </c>
      <c r="I20" s="111">
        <v>22</v>
      </c>
      <c r="J20" s="111">
        <v>2</v>
      </c>
      <c r="K20" s="111">
        <v>17</v>
      </c>
      <c r="L20" s="117"/>
      <c r="M20" s="117"/>
      <c r="N20" s="117"/>
      <c r="O20" s="117"/>
      <c r="P20" s="19"/>
      <c r="Q20" s="19"/>
      <c r="R20" s="19"/>
      <c r="S20" s="19"/>
      <c r="T20" s="21"/>
      <c r="U20" s="21"/>
    </row>
    <row r="21" spans="1:21" ht="15.75" customHeight="1">
      <c r="A21" s="19"/>
      <c r="B21" s="19"/>
      <c r="C21" s="19"/>
      <c r="D21" s="198"/>
      <c r="E21" s="1" t="s">
        <v>76</v>
      </c>
      <c r="F21" s="200"/>
      <c r="G21" s="120" t="s">
        <v>120</v>
      </c>
      <c r="H21" s="118">
        <v>14</v>
      </c>
      <c r="I21" s="122"/>
      <c r="J21" s="118">
        <v>24</v>
      </c>
      <c r="K21" s="118">
        <v>4</v>
      </c>
      <c r="L21" s="64"/>
      <c r="M21" s="64"/>
      <c r="N21" s="64"/>
      <c r="O21" s="64"/>
      <c r="P21" s="19"/>
      <c r="Q21" s="19"/>
      <c r="R21" s="19"/>
      <c r="S21" s="19"/>
      <c r="T21" s="21"/>
      <c r="U21" s="21"/>
    </row>
    <row r="22" spans="1:21" ht="15.75">
      <c r="A22" s="19"/>
      <c r="B22" s="19"/>
      <c r="C22" s="19"/>
      <c r="D22" s="198"/>
      <c r="E22" s="1" t="s">
        <v>56</v>
      </c>
      <c r="F22" s="200"/>
      <c r="G22" s="118">
        <v>24</v>
      </c>
      <c r="H22" s="118">
        <v>29</v>
      </c>
      <c r="I22" s="118">
        <v>7</v>
      </c>
      <c r="J22" s="123"/>
      <c r="K22" s="123"/>
      <c r="L22" s="64"/>
      <c r="M22" s="64"/>
      <c r="N22" s="64"/>
      <c r="O22" s="64"/>
      <c r="P22" s="19"/>
      <c r="Q22" s="19"/>
      <c r="R22" s="19"/>
      <c r="S22" s="19"/>
      <c r="T22" s="21"/>
      <c r="U22" s="21"/>
    </row>
    <row r="23" spans="1:21" ht="15.75">
      <c r="A23" s="19"/>
      <c r="B23" s="19"/>
      <c r="C23" s="19"/>
      <c r="D23" s="198"/>
      <c r="E23" s="1" t="s">
        <v>75</v>
      </c>
      <c r="F23" s="200"/>
      <c r="G23" s="118">
        <v>4</v>
      </c>
      <c r="H23" s="118">
        <v>17</v>
      </c>
      <c r="I23" s="118">
        <v>3</v>
      </c>
      <c r="J23" s="118">
        <v>11</v>
      </c>
      <c r="K23" s="118">
        <v>29</v>
      </c>
      <c r="L23" s="64"/>
      <c r="M23" s="64"/>
      <c r="N23" s="64"/>
      <c r="O23" s="64"/>
      <c r="P23" s="19"/>
      <c r="Q23" s="19"/>
      <c r="R23" s="19"/>
      <c r="S23" s="19"/>
      <c r="T23" s="21"/>
      <c r="U23" s="21"/>
    </row>
    <row r="24" spans="1:21" ht="15.75">
      <c r="A24" s="19"/>
      <c r="B24" s="19"/>
      <c r="C24" s="19"/>
      <c r="D24" s="198"/>
      <c r="E24" s="1" t="s">
        <v>65</v>
      </c>
      <c r="F24" s="200"/>
      <c r="G24" s="118">
        <v>2</v>
      </c>
      <c r="H24" s="119">
        <v>7</v>
      </c>
      <c r="I24" s="118">
        <v>4</v>
      </c>
      <c r="J24" s="118">
        <v>29</v>
      </c>
      <c r="K24" s="119">
        <v>7</v>
      </c>
      <c r="L24" s="64"/>
      <c r="M24" s="64"/>
      <c r="N24" s="64"/>
      <c r="O24" s="64"/>
      <c r="P24" s="19"/>
      <c r="Q24" s="19"/>
      <c r="R24" s="19"/>
      <c r="S24" s="19"/>
      <c r="T24" s="21"/>
      <c r="U24" s="21"/>
    </row>
    <row r="25" spans="1:21" ht="15.75">
      <c r="A25" s="19"/>
      <c r="B25" s="19"/>
      <c r="C25" s="19"/>
      <c r="D25" s="198"/>
      <c r="E25" s="1" t="s">
        <v>66</v>
      </c>
      <c r="F25" s="200"/>
      <c r="G25" s="118">
        <v>3</v>
      </c>
      <c r="H25" s="122"/>
      <c r="I25" s="118">
        <v>29</v>
      </c>
      <c r="J25" s="118">
        <v>14</v>
      </c>
      <c r="K25" s="118">
        <v>22</v>
      </c>
      <c r="L25" s="64"/>
      <c r="M25" s="64"/>
      <c r="N25" s="64"/>
      <c r="O25" s="64"/>
      <c r="P25" s="19"/>
      <c r="Q25" s="19"/>
      <c r="R25" s="19"/>
      <c r="S25" s="19"/>
      <c r="T25" s="21"/>
      <c r="U25" s="21"/>
    </row>
    <row r="26" spans="1:21" ht="15.75">
      <c r="A26" s="19"/>
      <c r="B26" s="19"/>
      <c r="C26" s="19"/>
      <c r="D26" s="198"/>
      <c r="E26" s="1" t="s">
        <v>74</v>
      </c>
      <c r="F26" s="200"/>
      <c r="G26" s="118">
        <v>29</v>
      </c>
      <c r="H26" s="122"/>
      <c r="I26" s="118">
        <v>17</v>
      </c>
      <c r="J26" s="118">
        <v>4</v>
      </c>
      <c r="K26" s="118">
        <v>2</v>
      </c>
      <c r="L26" s="64"/>
      <c r="M26" s="64"/>
      <c r="N26" s="64"/>
      <c r="O26" s="64"/>
      <c r="P26" s="19"/>
      <c r="Q26" s="19"/>
      <c r="R26" s="19"/>
      <c r="S26" s="19"/>
      <c r="T26" s="21"/>
      <c r="U26" s="21"/>
    </row>
    <row r="27" spans="1:21" ht="15.75">
      <c r="A27" s="19"/>
      <c r="B27" s="19"/>
      <c r="C27" s="19"/>
      <c r="D27" s="198"/>
      <c r="E27" s="1" t="s">
        <v>97</v>
      </c>
      <c r="F27" s="200"/>
      <c r="G27" s="123"/>
      <c r="H27" s="118">
        <v>3</v>
      </c>
      <c r="I27" s="118">
        <v>11</v>
      </c>
      <c r="J27" s="118">
        <v>22</v>
      </c>
      <c r="K27" s="119">
        <v>3</v>
      </c>
      <c r="L27" s="64"/>
      <c r="M27" s="64"/>
      <c r="N27" s="64"/>
      <c r="O27" s="64"/>
      <c r="P27" s="19"/>
      <c r="Q27" s="19"/>
      <c r="R27" s="19"/>
      <c r="S27" s="19"/>
      <c r="T27" s="21"/>
      <c r="U27" s="21"/>
    </row>
    <row r="28" spans="1:21" ht="15.75">
      <c r="A28" s="19"/>
      <c r="B28" s="19"/>
      <c r="C28" s="19"/>
      <c r="D28" s="198"/>
      <c r="E28" s="1" t="s">
        <v>96</v>
      </c>
      <c r="F28" s="200"/>
      <c r="G28" s="123"/>
      <c r="H28" s="118">
        <v>11</v>
      </c>
      <c r="I28" s="119">
        <v>14</v>
      </c>
      <c r="J28" s="118">
        <v>7</v>
      </c>
      <c r="K28" s="119">
        <v>14</v>
      </c>
      <c r="L28" s="64"/>
      <c r="M28" s="64"/>
      <c r="N28" s="64"/>
      <c r="O28" s="64"/>
      <c r="P28" s="19"/>
      <c r="Q28" s="19"/>
      <c r="R28" s="19"/>
      <c r="S28" s="19"/>
      <c r="T28" s="21"/>
      <c r="U28" s="21"/>
    </row>
    <row r="29" spans="1:21" ht="15.75">
      <c r="A29" s="19"/>
      <c r="B29" s="19"/>
      <c r="C29" s="19"/>
      <c r="D29" s="198"/>
      <c r="E29" s="1" t="s">
        <v>73</v>
      </c>
      <c r="F29" s="201"/>
      <c r="G29" s="118">
        <v>14</v>
      </c>
      <c r="H29" s="118">
        <v>4</v>
      </c>
      <c r="I29" s="118">
        <v>24</v>
      </c>
      <c r="J29" s="118">
        <v>17</v>
      </c>
      <c r="K29" s="120" t="s">
        <v>120</v>
      </c>
      <c r="L29" s="64"/>
      <c r="M29" s="64"/>
      <c r="N29" s="64"/>
      <c r="O29" s="64"/>
      <c r="P29" s="19"/>
      <c r="Q29" s="19"/>
      <c r="R29" s="19"/>
      <c r="S29" s="19"/>
      <c r="T29" s="21"/>
      <c r="U29" s="21"/>
    </row>
    <row r="30" spans="1:21" ht="12.75">
      <c r="A30" s="19"/>
      <c r="B30" s="19"/>
      <c r="C30" s="19"/>
      <c r="D30" s="19"/>
      <c r="E30" s="19"/>
      <c r="F30" s="52"/>
      <c r="G30" s="19"/>
      <c r="H30" s="19"/>
      <c r="I30" s="19"/>
      <c r="J30" s="19"/>
      <c r="K30" s="19"/>
      <c r="L30" s="19"/>
      <c r="M30" s="19"/>
      <c r="N30" s="19"/>
      <c r="O30" s="19"/>
      <c r="P30" s="19"/>
      <c r="Q30" s="19"/>
      <c r="R30" s="19"/>
      <c r="S30" s="19"/>
      <c r="T30" s="21"/>
      <c r="U30" s="21"/>
    </row>
    <row r="31" spans="1:21" s="22" customFormat="1" ht="25.5">
      <c r="A31" s="19"/>
      <c r="B31" s="186" t="s">
        <v>88</v>
      </c>
      <c r="C31" s="35"/>
      <c r="D31" s="35"/>
      <c r="E31" s="35"/>
      <c r="F31" s="53"/>
      <c r="G31" s="54"/>
      <c r="H31" s="196" t="s">
        <v>14</v>
      </c>
      <c r="I31" s="197"/>
      <c r="J31" s="197"/>
      <c r="K31" s="197"/>
      <c r="L31" s="197"/>
      <c r="M31" s="197"/>
      <c r="N31" s="197"/>
      <c r="O31" s="197"/>
      <c r="P31" s="197"/>
      <c r="Q31" s="197"/>
      <c r="R31" s="19"/>
      <c r="S31" s="19"/>
      <c r="T31" s="19"/>
      <c r="U31" s="21"/>
    </row>
    <row r="32" spans="1:21" ht="18" customHeight="1">
      <c r="A32" s="19"/>
      <c r="B32" s="186"/>
      <c r="C32" s="137" t="s">
        <v>1</v>
      </c>
      <c r="D32" s="137"/>
      <c r="E32" s="163" t="s">
        <v>5</v>
      </c>
      <c r="F32" s="169" t="s">
        <v>117</v>
      </c>
      <c r="G32" s="170" t="s">
        <v>7</v>
      </c>
      <c r="H32" s="7">
        <v>1</v>
      </c>
      <c r="I32" s="7">
        <v>2</v>
      </c>
      <c r="J32" s="13">
        <v>3</v>
      </c>
      <c r="K32" s="7">
        <v>4</v>
      </c>
      <c r="L32" s="7">
        <v>5</v>
      </c>
      <c r="M32" s="31">
        <v>6</v>
      </c>
      <c r="N32" s="7">
        <v>7</v>
      </c>
      <c r="O32" s="7">
        <v>8</v>
      </c>
      <c r="P32" s="31">
        <v>9</v>
      </c>
      <c r="Q32" s="7">
        <v>10</v>
      </c>
      <c r="R32" s="19"/>
      <c r="S32" s="95"/>
      <c r="T32" s="95"/>
      <c r="U32" s="21"/>
    </row>
    <row r="33" spans="1:21" ht="18" customHeight="1">
      <c r="A33" s="19"/>
      <c r="B33" s="186"/>
      <c r="C33" s="137"/>
      <c r="D33" s="137"/>
      <c r="E33" s="163"/>
      <c r="F33" s="169"/>
      <c r="G33" s="170"/>
      <c r="H33" s="167">
        <v>43029</v>
      </c>
      <c r="I33" s="167"/>
      <c r="J33" s="167">
        <v>43057</v>
      </c>
      <c r="K33" s="167"/>
      <c r="L33" s="167">
        <v>43078</v>
      </c>
      <c r="M33" s="167"/>
      <c r="N33" s="167"/>
      <c r="O33" s="167"/>
      <c r="P33" s="167"/>
      <c r="Q33" s="167"/>
      <c r="R33" s="19"/>
      <c r="S33" s="95"/>
      <c r="T33" s="95"/>
      <c r="U33" s="21"/>
    </row>
    <row r="34" spans="1:21" ht="24.95" customHeight="1">
      <c r="A34" s="19"/>
      <c r="B34" s="186"/>
      <c r="C34" s="66" t="s">
        <v>48</v>
      </c>
      <c r="D34" s="130">
        <v>1</v>
      </c>
      <c r="E34" s="87" t="s">
        <v>100</v>
      </c>
      <c r="F34" s="84">
        <f>G34</f>
        <v>80</v>
      </c>
      <c r="G34" s="107">
        <f t="shared" ref="G34:G48" si="1">SUM(H34:O34)</f>
        <v>80</v>
      </c>
      <c r="H34" s="50"/>
      <c r="I34" s="50"/>
      <c r="J34" s="92">
        <v>20</v>
      </c>
      <c r="K34" s="92">
        <v>20</v>
      </c>
      <c r="L34" s="92">
        <v>20</v>
      </c>
      <c r="M34" s="92">
        <v>20</v>
      </c>
      <c r="N34" s="50"/>
      <c r="O34" s="50"/>
      <c r="P34" s="87"/>
      <c r="Q34" s="50"/>
      <c r="R34" s="19"/>
      <c r="S34" s="95"/>
      <c r="T34" s="95"/>
      <c r="U34" s="21"/>
    </row>
    <row r="35" spans="1:21" ht="24.95" customHeight="1">
      <c r="A35" s="19"/>
      <c r="B35" s="186"/>
      <c r="C35" s="66" t="s">
        <v>48</v>
      </c>
      <c r="D35" s="131"/>
      <c r="E35" s="87" t="s">
        <v>99</v>
      </c>
      <c r="F35" s="84">
        <f>G35</f>
        <v>80</v>
      </c>
      <c r="G35" s="107">
        <f t="shared" si="1"/>
        <v>80</v>
      </c>
      <c r="H35" s="50"/>
      <c r="I35" s="50"/>
      <c r="J35" s="92">
        <v>20</v>
      </c>
      <c r="K35" s="92">
        <v>20</v>
      </c>
      <c r="L35" s="92">
        <v>20</v>
      </c>
      <c r="M35" s="92">
        <v>20</v>
      </c>
      <c r="N35" s="50"/>
      <c r="O35" s="50"/>
      <c r="P35" s="87"/>
      <c r="Q35" s="50"/>
      <c r="R35" s="19"/>
      <c r="S35" s="95"/>
      <c r="T35" s="95"/>
      <c r="U35" s="21"/>
    </row>
    <row r="36" spans="1:21" ht="24.95" customHeight="1">
      <c r="A36" s="19"/>
      <c r="B36" s="186"/>
      <c r="C36" s="67" t="s">
        <v>36</v>
      </c>
      <c r="D36" s="48">
        <v>3</v>
      </c>
      <c r="E36" s="87" t="s">
        <v>57</v>
      </c>
      <c r="F36" s="84">
        <f>G36-H36-K36</f>
        <v>74</v>
      </c>
      <c r="G36" s="107">
        <f t="shared" si="1"/>
        <v>106</v>
      </c>
      <c r="H36" s="106">
        <v>16</v>
      </c>
      <c r="I36" s="92">
        <v>20</v>
      </c>
      <c r="J36" s="93">
        <v>18</v>
      </c>
      <c r="K36" s="106">
        <v>16</v>
      </c>
      <c r="L36" s="93">
        <v>18</v>
      </c>
      <c r="M36" s="93">
        <v>18</v>
      </c>
      <c r="N36" s="50"/>
      <c r="O36" s="50"/>
      <c r="P36" s="87"/>
      <c r="Q36" s="50"/>
      <c r="R36" s="19"/>
      <c r="S36" s="95"/>
      <c r="T36" s="95"/>
      <c r="U36" s="21"/>
    </row>
    <row r="37" spans="1:21" ht="24.95" customHeight="1">
      <c r="A37" s="19"/>
      <c r="B37" s="186"/>
      <c r="C37" s="65" t="s">
        <v>6</v>
      </c>
      <c r="D37" s="48">
        <v>4</v>
      </c>
      <c r="E37" s="87" t="s">
        <v>42</v>
      </c>
      <c r="F37" s="84">
        <f>G37-K37-H37</f>
        <v>72</v>
      </c>
      <c r="G37" s="107">
        <f t="shared" si="1"/>
        <v>103</v>
      </c>
      <c r="H37" s="106">
        <v>16</v>
      </c>
      <c r="I37" s="93">
        <v>18</v>
      </c>
      <c r="J37" s="93">
        <v>18</v>
      </c>
      <c r="K37" s="51">
        <v>15</v>
      </c>
      <c r="L37" s="50">
        <v>18</v>
      </c>
      <c r="M37" s="50">
        <v>18</v>
      </c>
      <c r="N37" s="50"/>
      <c r="O37" s="50"/>
      <c r="P37" s="87"/>
      <c r="Q37" s="50"/>
      <c r="R37" s="19"/>
      <c r="S37" s="95"/>
      <c r="T37" s="95"/>
      <c r="U37" s="21"/>
    </row>
    <row r="38" spans="1:21" ht="24.95" customHeight="1">
      <c r="A38" s="19"/>
      <c r="B38" s="186"/>
      <c r="C38" s="67" t="s">
        <v>37</v>
      </c>
      <c r="D38" s="108">
        <v>5</v>
      </c>
      <c r="E38" s="87" t="s">
        <v>58</v>
      </c>
      <c r="F38" s="84">
        <f>G38-J38-M38</f>
        <v>68</v>
      </c>
      <c r="G38" s="107">
        <f t="shared" si="1"/>
        <v>93</v>
      </c>
      <c r="H38" s="92">
        <v>20</v>
      </c>
      <c r="I38" s="94">
        <v>16</v>
      </c>
      <c r="J38" s="51">
        <v>13</v>
      </c>
      <c r="K38" s="93">
        <v>18</v>
      </c>
      <c r="L38" s="50">
        <v>14</v>
      </c>
      <c r="M38" s="51">
        <v>12</v>
      </c>
      <c r="N38" s="50"/>
      <c r="O38" s="50"/>
      <c r="P38" s="87"/>
      <c r="Q38" s="50"/>
      <c r="R38" s="19"/>
      <c r="S38" s="95"/>
      <c r="T38" s="95"/>
      <c r="U38" s="21"/>
    </row>
    <row r="39" spans="1:21" ht="24.95" customHeight="1">
      <c r="A39" s="19"/>
      <c r="B39" s="186"/>
      <c r="C39" s="67" t="s">
        <v>37</v>
      </c>
      <c r="D39" s="108">
        <v>6</v>
      </c>
      <c r="E39" s="87" t="s">
        <v>40</v>
      </c>
      <c r="F39" s="84">
        <f>G39-J39-L39</f>
        <v>66</v>
      </c>
      <c r="G39" s="107">
        <f t="shared" si="1"/>
        <v>93</v>
      </c>
      <c r="H39" s="92">
        <v>20</v>
      </c>
      <c r="I39" s="94">
        <v>16</v>
      </c>
      <c r="J39" s="51">
        <v>14</v>
      </c>
      <c r="K39" s="94">
        <v>16</v>
      </c>
      <c r="L39" s="51">
        <v>13</v>
      </c>
      <c r="M39" s="50">
        <v>14</v>
      </c>
      <c r="N39" s="50"/>
      <c r="O39" s="50"/>
      <c r="P39" s="87"/>
      <c r="Q39" s="50"/>
      <c r="R39" s="19"/>
      <c r="S39" s="95"/>
      <c r="T39" s="95"/>
      <c r="U39" s="21"/>
    </row>
    <row r="40" spans="1:21" ht="24.95" customHeight="1">
      <c r="A40" s="19"/>
      <c r="B40" s="186"/>
      <c r="C40" s="66" t="s">
        <v>35</v>
      </c>
      <c r="D40" s="48">
        <v>7</v>
      </c>
      <c r="E40" s="87" t="s">
        <v>104</v>
      </c>
      <c r="F40" s="84">
        <f>G40</f>
        <v>61</v>
      </c>
      <c r="G40" s="107">
        <f t="shared" si="1"/>
        <v>61</v>
      </c>
      <c r="H40" s="50"/>
      <c r="I40" s="50"/>
      <c r="J40" s="94">
        <v>16</v>
      </c>
      <c r="K40" s="50">
        <v>14</v>
      </c>
      <c r="L40" s="94">
        <v>16</v>
      </c>
      <c r="M40" s="50">
        <v>15</v>
      </c>
      <c r="N40" s="50"/>
      <c r="O40" s="50"/>
      <c r="P40" s="87"/>
      <c r="Q40" s="50"/>
      <c r="R40" s="19"/>
      <c r="S40" s="95"/>
      <c r="T40" s="95"/>
      <c r="U40" s="21"/>
    </row>
    <row r="41" spans="1:21" ht="24.95" customHeight="1">
      <c r="A41" s="19"/>
      <c r="B41" s="186"/>
      <c r="C41" s="65" t="s">
        <v>6</v>
      </c>
      <c r="D41" s="48">
        <v>8</v>
      </c>
      <c r="E41" s="87" t="s">
        <v>2</v>
      </c>
      <c r="F41" s="84">
        <f>G41-J41-L41</f>
        <v>49</v>
      </c>
      <c r="G41" s="107">
        <f t="shared" si="1"/>
        <v>71</v>
      </c>
      <c r="H41" s="50">
        <v>13</v>
      </c>
      <c r="I41" s="50">
        <v>13</v>
      </c>
      <c r="J41" s="51">
        <v>11</v>
      </c>
      <c r="K41" s="50">
        <v>12</v>
      </c>
      <c r="L41" s="51">
        <v>11</v>
      </c>
      <c r="M41" s="50">
        <v>11</v>
      </c>
      <c r="N41" s="50"/>
      <c r="O41" s="50"/>
      <c r="P41" s="87"/>
      <c r="Q41" s="50"/>
      <c r="R41" s="19"/>
      <c r="S41" s="95"/>
      <c r="T41" s="95"/>
      <c r="U41" s="21"/>
    </row>
    <row r="42" spans="1:21" ht="24.95" customHeight="1">
      <c r="A42" s="19"/>
      <c r="B42" s="186"/>
      <c r="C42" s="66" t="s">
        <v>48</v>
      </c>
      <c r="D42" s="108">
        <v>9</v>
      </c>
      <c r="E42" s="87" t="s">
        <v>109</v>
      </c>
      <c r="F42" s="84">
        <f t="shared" ref="F42:F48" si="2">G42</f>
        <v>48</v>
      </c>
      <c r="G42" s="107">
        <f t="shared" si="1"/>
        <v>48</v>
      </c>
      <c r="H42" s="50"/>
      <c r="I42" s="50"/>
      <c r="J42" s="50">
        <v>12</v>
      </c>
      <c r="K42" s="50">
        <v>11</v>
      </c>
      <c r="L42" s="50">
        <v>12</v>
      </c>
      <c r="M42" s="50">
        <v>13</v>
      </c>
      <c r="N42" s="50"/>
      <c r="O42" s="50"/>
      <c r="P42" s="87"/>
      <c r="Q42" s="50"/>
      <c r="R42" s="19"/>
      <c r="S42" s="95"/>
      <c r="T42" s="95"/>
      <c r="U42" s="21"/>
    </row>
    <row r="43" spans="1:21" ht="24.95" customHeight="1">
      <c r="A43" s="19"/>
      <c r="B43" s="186"/>
      <c r="C43" s="66" t="s">
        <v>118</v>
      </c>
      <c r="D43" s="108">
        <v>10</v>
      </c>
      <c r="E43" s="87" t="s">
        <v>111</v>
      </c>
      <c r="F43" s="84">
        <f t="shared" si="2"/>
        <v>41</v>
      </c>
      <c r="G43" s="86">
        <f t="shared" si="1"/>
        <v>41</v>
      </c>
      <c r="H43" s="50"/>
      <c r="I43" s="50"/>
      <c r="J43" s="50">
        <v>11</v>
      </c>
      <c r="K43" s="50">
        <v>10</v>
      </c>
      <c r="L43" s="50">
        <v>10</v>
      </c>
      <c r="M43" s="50">
        <v>10</v>
      </c>
      <c r="N43" s="50"/>
      <c r="O43" s="50"/>
      <c r="P43" s="87"/>
      <c r="Q43" s="50"/>
      <c r="R43" s="19"/>
      <c r="S43" s="95"/>
      <c r="T43" s="95"/>
      <c r="U43" s="21"/>
    </row>
    <row r="44" spans="1:21" ht="24.95" customHeight="1">
      <c r="A44" s="19"/>
      <c r="B44" s="186"/>
      <c r="C44" s="67" t="s">
        <v>45</v>
      </c>
      <c r="D44" s="108">
        <v>11</v>
      </c>
      <c r="E44" s="87" t="s">
        <v>43</v>
      </c>
      <c r="F44" s="84">
        <f t="shared" si="2"/>
        <v>38</v>
      </c>
      <c r="G44" s="107">
        <f t="shared" si="1"/>
        <v>38</v>
      </c>
      <c r="H44" s="93">
        <v>18</v>
      </c>
      <c r="I44" s="92">
        <v>20</v>
      </c>
      <c r="J44" s="50"/>
      <c r="K44" s="50"/>
      <c r="L44" s="50"/>
      <c r="M44" s="50"/>
      <c r="N44" s="50"/>
      <c r="O44" s="50"/>
      <c r="P44" s="87"/>
      <c r="Q44" s="50"/>
      <c r="R44" s="19"/>
      <c r="S44" s="95"/>
      <c r="T44" s="95"/>
      <c r="U44" s="21"/>
    </row>
    <row r="45" spans="1:21" ht="24.95" customHeight="1">
      <c r="A45" s="19"/>
      <c r="B45" s="186"/>
      <c r="C45" s="67" t="s">
        <v>37</v>
      </c>
      <c r="D45" s="108">
        <v>12</v>
      </c>
      <c r="E45" s="87" t="s">
        <v>105</v>
      </c>
      <c r="F45" s="84">
        <f t="shared" si="2"/>
        <v>30</v>
      </c>
      <c r="G45" s="107">
        <f t="shared" si="1"/>
        <v>30</v>
      </c>
      <c r="H45" s="50"/>
      <c r="I45" s="50"/>
      <c r="J45" s="94">
        <v>16</v>
      </c>
      <c r="K45" s="50">
        <v>14</v>
      </c>
      <c r="L45" s="50"/>
      <c r="M45" s="50"/>
      <c r="N45" s="50"/>
      <c r="O45" s="50"/>
      <c r="P45" s="87"/>
      <c r="Q45" s="50"/>
      <c r="R45" s="19"/>
      <c r="S45" s="95"/>
      <c r="T45" s="95"/>
      <c r="U45" s="21"/>
    </row>
    <row r="46" spans="1:21" ht="24.95" customHeight="1">
      <c r="A46" s="19"/>
      <c r="B46" s="186"/>
      <c r="C46" s="67" t="s">
        <v>36</v>
      </c>
      <c r="D46" s="108">
        <v>13</v>
      </c>
      <c r="E46" s="87" t="s">
        <v>52</v>
      </c>
      <c r="F46" s="84">
        <f t="shared" si="2"/>
        <v>28</v>
      </c>
      <c r="G46" s="107">
        <f t="shared" si="1"/>
        <v>28</v>
      </c>
      <c r="H46" s="50">
        <v>14</v>
      </c>
      <c r="I46" s="50">
        <v>14</v>
      </c>
      <c r="J46" s="50"/>
      <c r="K46" s="50"/>
      <c r="L46" s="50"/>
      <c r="M46" s="50"/>
      <c r="N46" s="50"/>
      <c r="O46" s="50"/>
      <c r="P46" s="87"/>
      <c r="Q46" s="50"/>
      <c r="R46" s="19"/>
      <c r="S46" s="95"/>
      <c r="T46" s="95"/>
      <c r="U46" s="21"/>
    </row>
    <row r="47" spans="1:21" ht="24.95" customHeight="1">
      <c r="A47" s="19"/>
      <c r="B47" s="186"/>
      <c r="C47" s="67" t="s">
        <v>36</v>
      </c>
      <c r="D47" s="108">
        <v>14</v>
      </c>
      <c r="E47" s="87" t="s">
        <v>108</v>
      </c>
      <c r="F47" s="84">
        <f t="shared" si="2"/>
        <v>25</v>
      </c>
      <c r="G47" s="107">
        <f t="shared" si="1"/>
        <v>25</v>
      </c>
      <c r="H47" s="50">
        <v>12</v>
      </c>
      <c r="I47" s="50">
        <v>13</v>
      </c>
      <c r="J47" s="50"/>
      <c r="K47" s="50"/>
      <c r="L47" s="50"/>
      <c r="M47" s="50"/>
      <c r="N47" s="50"/>
      <c r="O47" s="50"/>
      <c r="P47" s="87"/>
      <c r="Q47" s="50"/>
      <c r="R47" s="19"/>
      <c r="S47" s="95"/>
      <c r="T47" s="95"/>
      <c r="U47" s="21"/>
    </row>
    <row r="48" spans="1:21" ht="24.95" customHeight="1">
      <c r="A48" s="19"/>
      <c r="B48" s="186"/>
      <c r="C48" s="67" t="s">
        <v>8</v>
      </c>
      <c r="D48" s="108">
        <v>15</v>
      </c>
      <c r="E48" s="87" t="s">
        <v>110</v>
      </c>
      <c r="F48" s="84">
        <f t="shared" si="2"/>
        <v>23</v>
      </c>
      <c r="G48" s="107">
        <f t="shared" si="1"/>
        <v>23</v>
      </c>
      <c r="H48" s="50"/>
      <c r="I48" s="50"/>
      <c r="J48" s="50">
        <v>12</v>
      </c>
      <c r="K48" s="50">
        <v>11</v>
      </c>
      <c r="L48" s="50"/>
      <c r="M48" s="50"/>
      <c r="N48" s="50"/>
      <c r="O48" s="50"/>
      <c r="P48" s="87"/>
      <c r="Q48" s="50"/>
      <c r="R48" s="19"/>
      <c r="S48" s="95"/>
      <c r="T48" s="95"/>
      <c r="U48" s="21"/>
    </row>
    <row r="49" spans="1:21" ht="24.95" customHeight="1">
      <c r="A49" s="19"/>
      <c r="B49" s="186"/>
      <c r="C49" s="14"/>
      <c r="D49" s="14"/>
      <c r="E49" s="14"/>
      <c r="F49" s="65" t="s">
        <v>6</v>
      </c>
      <c r="G49" s="66" t="s">
        <v>34</v>
      </c>
      <c r="H49" s="66" t="s">
        <v>9</v>
      </c>
      <c r="I49" s="66" t="s">
        <v>35</v>
      </c>
      <c r="J49" s="66" t="s">
        <v>48</v>
      </c>
      <c r="K49" s="67" t="s">
        <v>45</v>
      </c>
      <c r="L49" s="67" t="s">
        <v>37</v>
      </c>
      <c r="M49" s="67" t="s">
        <v>36</v>
      </c>
      <c r="N49" s="67" t="s">
        <v>8</v>
      </c>
      <c r="O49" s="68" t="s">
        <v>10</v>
      </c>
      <c r="P49" s="19"/>
      <c r="Q49" s="19"/>
      <c r="R49" s="19"/>
      <c r="S49" s="95"/>
      <c r="T49" s="95"/>
      <c r="U49" s="19"/>
    </row>
    <row r="50" spans="1:21" ht="12.75">
      <c r="A50" s="19"/>
      <c r="B50" s="19"/>
      <c r="C50" s="19"/>
      <c r="D50" s="19"/>
      <c r="E50" s="19"/>
      <c r="F50" s="19"/>
      <c r="G50" s="19"/>
      <c r="H50" s="19"/>
      <c r="I50" s="19"/>
      <c r="J50" s="19"/>
      <c r="K50" s="19"/>
      <c r="L50" s="19"/>
      <c r="M50" s="19"/>
      <c r="N50" s="19"/>
      <c r="O50" s="19"/>
      <c r="P50" s="19"/>
      <c r="Q50" s="19"/>
      <c r="R50" s="19"/>
      <c r="S50" s="19"/>
      <c r="T50" s="19"/>
      <c r="U50" s="19"/>
    </row>
    <row r="51" spans="1:21" ht="12.75">
      <c r="A51" s="72"/>
      <c r="B51" s="44"/>
      <c r="C51" s="72"/>
      <c r="D51" s="44"/>
      <c r="E51" s="72"/>
      <c r="F51" s="44"/>
      <c r="G51" s="72"/>
      <c r="H51" s="44"/>
      <c r="I51" s="72"/>
      <c r="J51" s="44"/>
      <c r="K51" s="72"/>
      <c r="L51" s="44"/>
      <c r="M51" s="72"/>
      <c r="N51" s="44"/>
      <c r="O51" s="72"/>
      <c r="P51" s="44"/>
      <c r="Q51" s="72"/>
      <c r="R51" s="44"/>
      <c r="S51" s="72"/>
      <c r="T51" s="44"/>
      <c r="U51" s="72"/>
    </row>
    <row r="52" spans="1:21" ht="12.75">
      <c r="A52" s="19"/>
      <c r="B52" s="19"/>
      <c r="C52" s="19"/>
      <c r="D52" s="19"/>
      <c r="E52" s="19"/>
      <c r="F52" s="19"/>
      <c r="G52" s="19"/>
      <c r="H52" s="19"/>
      <c r="I52" s="19"/>
      <c r="J52" s="19"/>
      <c r="K52" s="19"/>
      <c r="L52" s="19"/>
      <c r="M52" s="19"/>
      <c r="N52" s="19"/>
      <c r="O52" s="19"/>
      <c r="P52" s="19"/>
      <c r="Q52" s="19"/>
      <c r="R52" s="19"/>
      <c r="S52" s="19"/>
      <c r="T52" s="19"/>
      <c r="U52" s="19"/>
    </row>
    <row r="53" spans="1:21" ht="19.5">
      <c r="A53" s="19"/>
      <c r="B53" s="162">
        <v>43078</v>
      </c>
      <c r="C53" s="135" t="s">
        <v>39</v>
      </c>
      <c r="D53" s="136" t="s">
        <v>94</v>
      </c>
      <c r="E53" s="136"/>
      <c r="F53" s="136"/>
      <c r="G53" s="136"/>
      <c r="H53" s="136"/>
      <c r="I53" s="136"/>
      <c r="J53" s="136"/>
      <c r="K53" s="136"/>
      <c r="L53" s="136"/>
      <c r="M53" s="136"/>
      <c r="N53" s="136"/>
      <c r="O53" s="136"/>
      <c r="P53" s="21"/>
      <c r="Q53" s="21"/>
      <c r="R53" s="21"/>
      <c r="S53" s="21"/>
      <c r="T53" s="21"/>
      <c r="U53" s="6"/>
    </row>
    <row r="54" spans="1:21" ht="20.100000000000001" customHeight="1">
      <c r="A54" s="19"/>
      <c r="B54" s="162"/>
      <c r="C54" s="135"/>
      <c r="D54" s="137" t="s">
        <v>1</v>
      </c>
      <c r="E54" s="156" t="s">
        <v>15</v>
      </c>
      <c r="F54" s="156" t="s">
        <v>21</v>
      </c>
      <c r="G54" s="156"/>
      <c r="H54" s="156" t="s">
        <v>5</v>
      </c>
      <c r="I54" s="156"/>
      <c r="J54" s="163" t="s">
        <v>0</v>
      </c>
      <c r="K54" s="163"/>
      <c r="L54" s="164" t="s">
        <v>11</v>
      </c>
      <c r="M54" s="164"/>
      <c r="N54" s="165" t="s">
        <v>33</v>
      </c>
      <c r="O54" s="166" t="s">
        <v>3</v>
      </c>
      <c r="P54" s="21"/>
      <c r="Q54" s="168" t="s">
        <v>122</v>
      </c>
      <c r="R54" s="168"/>
      <c r="S54" s="168"/>
      <c r="T54" s="168"/>
      <c r="U54" s="6"/>
    </row>
    <row r="55" spans="1:21" ht="20.100000000000001" customHeight="1">
      <c r="A55" s="19"/>
      <c r="B55" s="162"/>
      <c r="C55" s="135"/>
      <c r="D55" s="137"/>
      <c r="E55" s="156"/>
      <c r="F55" s="156"/>
      <c r="G55" s="156"/>
      <c r="H55" s="156"/>
      <c r="I55" s="156"/>
      <c r="J55" s="163"/>
      <c r="K55" s="163"/>
      <c r="L55" s="164"/>
      <c r="M55" s="164"/>
      <c r="N55" s="165"/>
      <c r="O55" s="166"/>
      <c r="P55" s="21"/>
      <c r="Q55" s="168"/>
      <c r="R55" s="168"/>
      <c r="S55" s="168"/>
      <c r="T55" s="168"/>
      <c r="U55" s="6"/>
    </row>
    <row r="56" spans="1:21" ht="18" customHeight="1">
      <c r="A56" s="19"/>
      <c r="B56" s="162"/>
      <c r="C56" s="135"/>
      <c r="D56" s="103">
        <v>1</v>
      </c>
      <c r="E56" s="1" t="s">
        <v>95</v>
      </c>
      <c r="F56" s="132" t="s">
        <v>99</v>
      </c>
      <c r="G56" s="133"/>
      <c r="H56" s="132" t="s">
        <v>100</v>
      </c>
      <c r="I56" s="133"/>
      <c r="J56" s="132" t="s">
        <v>80</v>
      </c>
      <c r="K56" s="133"/>
      <c r="L56" s="132" t="s">
        <v>44</v>
      </c>
      <c r="M56" s="133"/>
      <c r="N56" s="46" t="s">
        <v>25</v>
      </c>
      <c r="O56" s="82">
        <v>6.5359999999999996</v>
      </c>
      <c r="P56" s="21"/>
      <c r="Q56" s="168"/>
      <c r="R56" s="168"/>
      <c r="S56" s="168"/>
      <c r="T56" s="168"/>
      <c r="U56" s="6"/>
    </row>
    <row r="57" spans="1:21" ht="18" customHeight="1">
      <c r="A57" s="19"/>
      <c r="B57" s="162"/>
      <c r="C57" s="135"/>
      <c r="D57" s="103">
        <v>2</v>
      </c>
      <c r="E57" s="1" t="s">
        <v>75</v>
      </c>
      <c r="F57" s="132" t="s">
        <v>57</v>
      </c>
      <c r="G57" s="133"/>
      <c r="H57" s="132" t="s">
        <v>42</v>
      </c>
      <c r="I57" s="133"/>
      <c r="J57" s="132" t="s">
        <v>79</v>
      </c>
      <c r="K57" s="133"/>
      <c r="L57" s="132" t="s">
        <v>83</v>
      </c>
      <c r="M57" s="133"/>
      <c r="N57" s="46" t="s">
        <v>25</v>
      </c>
      <c r="O57" s="82">
        <v>6.5890000000000004</v>
      </c>
      <c r="P57" s="21"/>
      <c r="Q57" s="168"/>
      <c r="R57" s="168"/>
      <c r="S57" s="168"/>
      <c r="T57" s="168"/>
      <c r="U57" s="6"/>
    </row>
    <row r="58" spans="1:21" ht="18" customHeight="1">
      <c r="A58" s="19"/>
      <c r="B58" s="162"/>
      <c r="C58" s="135"/>
      <c r="D58" s="103">
        <v>3</v>
      </c>
      <c r="E58" s="1" t="s">
        <v>74</v>
      </c>
      <c r="F58" s="132" t="s">
        <v>104</v>
      </c>
      <c r="G58" s="133"/>
      <c r="H58" s="132" t="s">
        <v>40</v>
      </c>
      <c r="I58" s="133"/>
      <c r="J58" s="132" t="s">
        <v>80</v>
      </c>
      <c r="K58" s="133"/>
      <c r="L58" s="132" t="s">
        <v>84</v>
      </c>
      <c r="M58" s="133"/>
      <c r="N58" s="46" t="s">
        <v>25</v>
      </c>
      <c r="O58" s="82">
        <v>6.7060000000000004</v>
      </c>
      <c r="P58" s="21"/>
      <c r="Q58" s="168"/>
      <c r="R58" s="168"/>
      <c r="S58" s="168"/>
      <c r="T58" s="168"/>
      <c r="U58" s="6"/>
    </row>
    <row r="59" spans="1:21" ht="18" customHeight="1">
      <c r="A59" s="19"/>
      <c r="B59" s="162"/>
      <c r="C59" s="135"/>
      <c r="D59" s="103">
        <v>4</v>
      </c>
      <c r="E59" s="1" t="s">
        <v>96</v>
      </c>
      <c r="F59" s="132" t="s">
        <v>100</v>
      </c>
      <c r="G59" s="133"/>
      <c r="H59" s="132" t="s">
        <v>104</v>
      </c>
      <c r="I59" s="133"/>
      <c r="J59" s="132" t="s">
        <v>79</v>
      </c>
      <c r="K59" s="133"/>
      <c r="L59" s="132" t="s">
        <v>84</v>
      </c>
      <c r="M59" s="133"/>
      <c r="N59" s="46" t="s">
        <v>25</v>
      </c>
      <c r="O59" s="82">
        <v>6.7329999999999997</v>
      </c>
      <c r="P59" s="21"/>
      <c r="Q59" s="168"/>
      <c r="R59" s="168"/>
      <c r="S59" s="168"/>
      <c r="T59" s="168"/>
      <c r="U59" s="6"/>
    </row>
    <row r="60" spans="1:21" ht="18" customHeight="1">
      <c r="A60" s="19"/>
      <c r="B60" s="162"/>
      <c r="C60" s="135"/>
      <c r="D60" s="103">
        <v>5</v>
      </c>
      <c r="E60" s="1" t="s">
        <v>76</v>
      </c>
      <c r="F60" s="132" t="s">
        <v>42</v>
      </c>
      <c r="G60" s="133"/>
      <c r="H60" s="132" t="s">
        <v>99</v>
      </c>
      <c r="I60" s="133"/>
      <c r="J60" s="132" t="s">
        <v>79</v>
      </c>
      <c r="K60" s="133"/>
      <c r="L60" s="132" t="s">
        <v>83</v>
      </c>
      <c r="M60" s="133"/>
      <c r="N60" s="46" t="s">
        <v>25</v>
      </c>
      <c r="O60" s="82">
        <v>6.78</v>
      </c>
      <c r="P60" s="21"/>
      <c r="Q60" s="168"/>
      <c r="R60" s="168"/>
      <c r="S60" s="168"/>
      <c r="T60" s="168"/>
      <c r="U60" s="6"/>
    </row>
    <row r="61" spans="1:21" ht="18" customHeight="1">
      <c r="A61" s="19"/>
      <c r="B61" s="162"/>
      <c r="C61" s="135"/>
      <c r="D61" s="103">
        <v>6</v>
      </c>
      <c r="E61" s="1" t="s">
        <v>66</v>
      </c>
      <c r="F61" s="132" t="s">
        <v>2</v>
      </c>
      <c r="G61" s="133"/>
      <c r="H61" s="132" t="s">
        <v>102</v>
      </c>
      <c r="I61" s="133"/>
      <c r="J61" s="132" t="s">
        <v>82</v>
      </c>
      <c r="K61" s="133"/>
      <c r="L61" s="132" t="s">
        <v>101</v>
      </c>
      <c r="M61" s="133"/>
      <c r="N61" s="46" t="s">
        <v>16</v>
      </c>
      <c r="O61" s="83">
        <v>6.8659999999999997</v>
      </c>
      <c r="P61" s="21"/>
      <c r="Q61" s="168"/>
      <c r="R61" s="168"/>
      <c r="S61" s="168"/>
      <c r="T61" s="168"/>
      <c r="U61" s="6"/>
    </row>
    <row r="62" spans="1:21" ht="18" customHeight="1">
      <c r="A62" s="19"/>
      <c r="B62" s="162"/>
      <c r="C62" s="135"/>
      <c r="D62" s="103">
        <v>7</v>
      </c>
      <c r="E62" s="1" t="s">
        <v>73</v>
      </c>
      <c r="F62" s="132" t="s">
        <v>40</v>
      </c>
      <c r="G62" s="133"/>
      <c r="H62" s="132" t="s">
        <v>58</v>
      </c>
      <c r="I62" s="133"/>
      <c r="J62" s="132" t="s">
        <v>80</v>
      </c>
      <c r="K62" s="133"/>
      <c r="L62" s="132" t="s">
        <v>84</v>
      </c>
      <c r="M62" s="133"/>
      <c r="N62" s="46" t="s">
        <v>25</v>
      </c>
      <c r="O62" s="83">
        <v>6.8860000000000001</v>
      </c>
      <c r="P62" s="21"/>
      <c r="Q62" s="168"/>
      <c r="R62" s="168"/>
      <c r="S62" s="168"/>
      <c r="T62" s="168"/>
      <c r="U62" s="6"/>
    </row>
    <row r="63" spans="1:21" ht="18" customHeight="1">
      <c r="A63" s="19"/>
      <c r="B63" s="162"/>
      <c r="C63" s="135"/>
      <c r="D63" s="103">
        <v>8</v>
      </c>
      <c r="E63" s="1" t="s">
        <v>97</v>
      </c>
      <c r="F63" s="132" t="s">
        <v>102</v>
      </c>
      <c r="G63" s="133"/>
      <c r="H63" s="132" t="s">
        <v>57</v>
      </c>
      <c r="I63" s="133"/>
      <c r="J63" s="132" t="s">
        <v>79</v>
      </c>
      <c r="K63" s="133"/>
      <c r="L63" s="132" t="s">
        <v>84</v>
      </c>
      <c r="M63" s="133"/>
      <c r="N63" s="46" t="s">
        <v>16</v>
      </c>
      <c r="O63" s="39">
        <v>7.0430000000000001</v>
      </c>
      <c r="P63" s="21"/>
      <c r="Q63" s="168"/>
      <c r="R63" s="168"/>
      <c r="S63" s="168"/>
      <c r="T63" s="168"/>
      <c r="U63" s="6"/>
    </row>
    <row r="64" spans="1:21" ht="18" customHeight="1">
      <c r="A64" s="19"/>
      <c r="B64" s="162"/>
      <c r="C64" s="135"/>
      <c r="D64" s="103">
        <v>9</v>
      </c>
      <c r="E64" s="1" t="s">
        <v>65</v>
      </c>
      <c r="F64" s="132" t="s">
        <v>98</v>
      </c>
      <c r="G64" s="133"/>
      <c r="H64" s="132" t="s">
        <v>2</v>
      </c>
      <c r="I64" s="133"/>
      <c r="J64" s="132" t="s">
        <v>116</v>
      </c>
      <c r="K64" s="133"/>
      <c r="L64" s="132" t="s">
        <v>84</v>
      </c>
      <c r="M64" s="133"/>
      <c r="N64" s="46" t="s">
        <v>16</v>
      </c>
      <c r="O64" s="39">
        <v>7.08</v>
      </c>
      <c r="P64" s="21"/>
      <c r="Q64" s="168"/>
      <c r="R64" s="168"/>
      <c r="S64" s="168"/>
      <c r="T64" s="168"/>
      <c r="U64" s="6"/>
    </row>
    <row r="65" spans="1:21" ht="18" customHeight="1">
      <c r="A65" s="19"/>
      <c r="B65" s="162"/>
      <c r="C65" s="135"/>
      <c r="D65" s="6"/>
      <c r="E65" s="6"/>
      <c r="F65" s="6"/>
      <c r="G65" s="6"/>
      <c r="H65" s="6"/>
      <c r="I65" s="6"/>
      <c r="J65" s="6"/>
      <c r="K65" s="6"/>
      <c r="L65" s="6"/>
      <c r="M65" s="6"/>
      <c r="N65" s="6"/>
      <c r="O65" s="6"/>
      <c r="P65" s="6"/>
      <c r="Q65" s="6"/>
      <c r="R65" s="6"/>
      <c r="S65" s="6"/>
      <c r="T65" s="6"/>
      <c r="U65" s="6"/>
    </row>
    <row r="66" spans="1:21" ht="18" customHeight="1">
      <c r="A66" s="19"/>
      <c r="B66" s="162"/>
      <c r="C66" s="135"/>
      <c r="D66" s="136" t="s">
        <v>24</v>
      </c>
      <c r="E66" s="136"/>
      <c r="F66" s="136"/>
      <c r="G66" s="136"/>
      <c r="H66" s="136"/>
      <c r="I66" s="136"/>
      <c r="J66" s="136"/>
      <c r="K66" s="136"/>
      <c r="L66" s="136"/>
      <c r="M66" s="136"/>
      <c r="N66" s="136"/>
      <c r="O66" s="136"/>
      <c r="P66" s="136"/>
      <c r="Q66" s="136"/>
      <c r="R66" s="136"/>
      <c r="S66" s="136"/>
      <c r="T66" s="6"/>
      <c r="U66" s="19"/>
    </row>
    <row r="67" spans="1:21" ht="18" customHeight="1">
      <c r="A67" s="19"/>
      <c r="B67" s="162"/>
      <c r="C67" s="135"/>
      <c r="D67" s="137" t="s">
        <v>1</v>
      </c>
      <c r="E67" s="156" t="s">
        <v>15</v>
      </c>
      <c r="F67" s="159" t="s">
        <v>59</v>
      </c>
      <c r="G67" s="158" t="s">
        <v>20</v>
      </c>
      <c r="H67" s="161" t="s">
        <v>17</v>
      </c>
      <c r="I67" s="161"/>
      <c r="J67" s="161"/>
      <c r="K67" s="161"/>
      <c r="L67" s="161"/>
      <c r="M67" s="161"/>
      <c r="N67" s="161" t="s">
        <v>18</v>
      </c>
      <c r="O67" s="161"/>
      <c r="P67" s="161"/>
      <c r="Q67" s="161"/>
      <c r="R67" s="161"/>
      <c r="S67" s="161"/>
      <c r="T67" s="6"/>
      <c r="U67" s="19"/>
    </row>
    <row r="68" spans="1:21" ht="18" customHeight="1">
      <c r="A68" s="19"/>
      <c r="B68" s="162"/>
      <c r="C68" s="135"/>
      <c r="D68" s="137"/>
      <c r="E68" s="156"/>
      <c r="F68" s="160"/>
      <c r="G68" s="158"/>
      <c r="H68" s="45" t="s">
        <v>19</v>
      </c>
      <c r="I68" s="28">
        <v>1</v>
      </c>
      <c r="J68" s="25">
        <v>2</v>
      </c>
      <c r="K68" s="26">
        <v>3</v>
      </c>
      <c r="L68" s="27">
        <v>4</v>
      </c>
      <c r="M68" s="33">
        <v>5</v>
      </c>
      <c r="N68" s="45" t="s">
        <v>19</v>
      </c>
      <c r="O68" s="28">
        <v>1</v>
      </c>
      <c r="P68" s="25">
        <v>2</v>
      </c>
      <c r="Q68" s="26">
        <v>3</v>
      </c>
      <c r="R68" s="27">
        <v>4</v>
      </c>
      <c r="S68" s="33">
        <v>5</v>
      </c>
      <c r="T68" s="6"/>
      <c r="U68" s="19"/>
    </row>
    <row r="69" spans="1:21" ht="18" customHeight="1">
      <c r="A69" s="19"/>
      <c r="B69" s="162"/>
      <c r="C69" s="135"/>
      <c r="D69" s="103">
        <v>1</v>
      </c>
      <c r="E69" s="1" t="s">
        <v>95</v>
      </c>
      <c r="F69" s="49">
        <v>20</v>
      </c>
      <c r="G69" s="97">
        <f>H69+N69</f>
        <v>519.39</v>
      </c>
      <c r="H69" s="126">
        <f>SUM(I69:M69)</f>
        <v>260</v>
      </c>
      <c r="I69" s="114">
        <v>52</v>
      </c>
      <c r="J69" s="78">
        <v>53</v>
      </c>
      <c r="K69" s="77">
        <v>54</v>
      </c>
      <c r="L69" s="115">
        <v>51</v>
      </c>
      <c r="M69" s="113">
        <v>50</v>
      </c>
      <c r="N69" s="41">
        <f>SUM(O69:S69)</f>
        <v>259.39</v>
      </c>
      <c r="O69" s="78">
        <v>53</v>
      </c>
      <c r="P69" s="79">
        <v>52</v>
      </c>
      <c r="Q69" s="77">
        <v>54</v>
      </c>
      <c r="R69" s="81">
        <v>50</v>
      </c>
      <c r="S69" s="81">
        <v>50.39</v>
      </c>
      <c r="T69" s="6"/>
      <c r="U69" s="19"/>
    </row>
    <row r="70" spans="1:21" ht="18" customHeight="1">
      <c r="A70" s="19"/>
      <c r="B70" s="162"/>
      <c r="C70" s="135"/>
      <c r="D70" s="103">
        <v>2</v>
      </c>
      <c r="E70" s="1" t="s">
        <v>75</v>
      </c>
      <c r="F70" s="49">
        <v>18</v>
      </c>
      <c r="G70" s="97">
        <f>H70+N70</f>
        <v>513.29</v>
      </c>
      <c r="H70" s="124">
        <f>SUM(I70:M70)</f>
        <v>261</v>
      </c>
      <c r="I70" s="114">
        <v>52</v>
      </c>
      <c r="J70" s="114">
        <v>52</v>
      </c>
      <c r="K70" s="77">
        <v>54</v>
      </c>
      <c r="L70" s="114">
        <v>52</v>
      </c>
      <c r="M70" s="115">
        <v>51</v>
      </c>
      <c r="N70" s="76">
        <f>SUM(O70:S70)</f>
        <v>252.29</v>
      </c>
      <c r="O70" s="81">
        <v>50</v>
      </c>
      <c r="P70" s="80">
        <v>51</v>
      </c>
      <c r="Q70" s="79">
        <v>52</v>
      </c>
      <c r="R70" s="101">
        <v>49</v>
      </c>
      <c r="S70" s="81">
        <v>50.29</v>
      </c>
      <c r="T70" s="6"/>
      <c r="U70" s="19"/>
    </row>
    <row r="71" spans="1:21" ht="18" customHeight="1">
      <c r="A71" s="19"/>
      <c r="B71" s="162"/>
      <c r="C71" s="135"/>
      <c r="D71" s="103">
        <v>3</v>
      </c>
      <c r="E71" s="109" t="s">
        <v>76</v>
      </c>
      <c r="F71" s="49">
        <v>16</v>
      </c>
      <c r="G71" s="97">
        <f>H71+N71</f>
        <v>507.03999999999996</v>
      </c>
      <c r="H71" s="51">
        <f>SUM(I71:M71)</f>
        <v>250</v>
      </c>
      <c r="I71" s="115">
        <v>51</v>
      </c>
      <c r="J71" s="113">
        <v>50</v>
      </c>
      <c r="K71" s="115">
        <v>51</v>
      </c>
      <c r="L71" s="112">
        <v>49</v>
      </c>
      <c r="M71" s="112">
        <v>49</v>
      </c>
      <c r="N71" s="75">
        <f>SUM(O71:S71)</f>
        <v>257.03999999999996</v>
      </c>
      <c r="O71" s="80">
        <v>51</v>
      </c>
      <c r="P71" s="79">
        <v>52</v>
      </c>
      <c r="Q71" s="78">
        <v>53</v>
      </c>
      <c r="R71" s="79">
        <v>52.04</v>
      </c>
      <c r="S71" s="101">
        <v>49</v>
      </c>
      <c r="T71" s="6"/>
      <c r="U71" s="19"/>
    </row>
    <row r="72" spans="1:21" ht="18" customHeight="1">
      <c r="A72" s="19"/>
      <c r="B72" s="162"/>
      <c r="C72" s="135"/>
      <c r="D72" s="103">
        <v>4</v>
      </c>
      <c r="E72" s="204" t="s">
        <v>96</v>
      </c>
      <c r="F72" s="49">
        <v>15</v>
      </c>
      <c r="G72" s="97">
        <f>H72+N72</f>
        <v>502</v>
      </c>
      <c r="H72" s="51">
        <f>SUM(I72:M72)</f>
        <v>251</v>
      </c>
      <c r="I72" s="113">
        <v>50</v>
      </c>
      <c r="J72" s="115">
        <v>51</v>
      </c>
      <c r="K72" s="114">
        <v>52</v>
      </c>
      <c r="L72" s="113">
        <v>50</v>
      </c>
      <c r="M72" s="112">
        <v>48</v>
      </c>
      <c r="N72" s="205">
        <f>SUM(O72:S72)</f>
        <v>251</v>
      </c>
      <c r="O72" s="81">
        <v>50</v>
      </c>
      <c r="P72" s="80">
        <v>51</v>
      </c>
      <c r="Q72" s="80">
        <v>51</v>
      </c>
      <c r="R72" s="81">
        <v>50</v>
      </c>
      <c r="S72" s="101">
        <v>49</v>
      </c>
      <c r="T72" s="6"/>
      <c r="U72" s="19"/>
    </row>
    <row r="73" spans="1:21" ht="18" customHeight="1">
      <c r="A73" s="19"/>
      <c r="B73" s="162"/>
      <c r="C73" s="135"/>
      <c r="D73" s="103">
        <v>5</v>
      </c>
      <c r="E73" s="1" t="s">
        <v>74</v>
      </c>
      <c r="F73" s="49">
        <v>14</v>
      </c>
      <c r="G73" s="97">
        <f>H73+N73-12</f>
        <v>498.31</v>
      </c>
      <c r="H73" s="125">
        <f>SUM(I73:M73)</f>
        <v>256</v>
      </c>
      <c r="I73" s="115">
        <v>51</v>
      </c>
      <c r="J73" s="114">
        <v>52</v>
      </c>
      <c r="K73" s="78">
        <v>53</v>
      </c>
      <c r="L73" s="115">
        <v>51</v>
      </c>
      <c r="M73" s="112">
        <v>49</v>
      </c>
      <c r="N73" s="76">
        <f>SUM(O73:S73)</f>
        <v>254.31</v>
      </c>
      <c r="O73" s="80">
        <v>51</v>
      </c>
      <c r="P73" s="79">
        <v>52.31</v>
      </c>
      <c r="Q73" s="79">
        <v>52</v>
      </c>
      <c r="R73" s="80">
        <v>51</v>
      </c>
      <c r="S73" s="101">
        <v>48</v>
      </c>
      <c r="T73" s="6"/>
      <c r="U73" s="19"/>
    </row>
    <row r="74" spans="1:21" ht="18" customHeight="1">
      <c r="A74" s="19"/>
      <c r="B74" s="162"/>
      <c r="C74" s="135"/>
      <c r="D74" s="103">
        <v>6</v>
      </c>
      <c r="E74" s="1" t="s">
        <v>97</v>
      </c>
      <c r="F74" s="49">
        <v>13</v>
      </c>
      <c r="G74" s="98">
        <f>H74+N74</f>
        <v>496.8</v>
      </c>
      <c r="H74" s="50">
        <f>SUM(I74:M74)</f>
        <v>240</v>
      </c>
      <c r="I74" s="112">
        <v>48</v>
      </c>
      <c r="J74" s="113">
        <v>50</v>
      </c>
      <c r="K74" s="112">
        <v>48</v>
      </c>
      <c r="L74" s="112">
        <v>48</v>
      </c>
      <c r="M74" s="112">
        <v>46</v>
      </c>
      <c r="N74" s="40">
        <f>SUM(O74:S74)</f>
        <v>256.8</v>
      </c>
      <c r="O74" s="80">
        <v>51</v>
      </c>
      <c r="P74" s="79">
        <v>52</v>
      </c>
      <c r="Q74" s="77">
        <v>53.8</v>
      </c>
      <c r="R74" s="81">
        <v>50</v>
      </c>
      <c r="S74" s="81">
        <v>50</v>
      </c>
      <c r="T74" s="6"/>
      <c r="U74" s="19"/>
    </row>
    <row r="75" spans="1:21" ht="18" customHeight="1">
      <c r="A75" s="19"/>
      <c r="B75" s="162"/>
      <c r="C75" s="99"/>
      <c r="D75" s="103">
        <v>7</v>
      </c>
      <c r="E75" s="110" t="s">
        <v>73</v>
      </c>
      <c r="F75" s="49">
        <v>12</v>
      </c>
      <c r="G75" s="98">
        <f>H75+N75</f>
        <v>496.08</v>
      </c>
      <c r="H75" s="50">
        <f>SUM(I75:M75)</f>
        <v>248</v>
      </c>
      <c r="I75" s="112">
        <v>49</v>
      </c>
      <c r="J75" s="115">
        <v>51</v>
      </c>
      <c r="K75" s="115">
        <v>51</v>
      </c>
      <c r="L75" s="112">
        <v>49</v>
      </c>
      <c r="M75" s="112">
        <v>48</v>
      </c>
      <c r="N75" s="32">
        <f>SUM(O75:S75)</f>
        <v>248.07999999999998</v>
      </c>
      <c r="O75" s="80">
        <v>51.08</v>
      </c>
      <c r="P75" s="80">
        <v>51</v>
      </c>
      <c r="Q75" s="80">
        <v>51</v>
      </c>
      <c r="R75" s="101">
        <v>49</v>
      </c>
      <c r="S75" s="101">
        <v>46</v>
      </c>
      <c r="T75" s="6"/>
      <c r="U75" s="19"/>
    </row>
    <row r="76" spans="1:21" ht="18" customHeight="1">
      <c r="A76" s="19"/>
      <c r="B76" s="162"/>
      <c r="C76" s="99"/>
      <c r="D76" s="103">
        <v>8</v>
      </c>
      <c r="E76" s="1" t="s">
        <v>66</v>
      </c>
      <c r="F76" s="49">
        <v>11</v>
      </c>
      <c r="G76" s="98">
        <f>H76+N76</f>
        <v>476.37</v>
      </c>
      <c r="H76" s="50">
        <f>SUM(I76:M76)</f>
        <v>241</v>
      </c>
      <c r="I76" s="112">
        <v>48</v>
      </c>
      <c r="J76" s="112">
        <v>48</v>
      </c>
      <c r="K76" s="113">
        <v>50</v>
      </c>
      <c r="L76" s="112">
        <v>49</v>
      </c>
      <c r="M76" s="112">
        <v>46</v>
      </c>
      <c r="N76" s="32">
        <f>SUM(O76:S76)</f>
        <v>235.37</v>
      </c>
      <c r="O76" s="101">
        <v>46</v>
      </c>
      <c r="P76" s="101">
        <v>48</v>
      </c>
      <c r="Q76" s="101">
        <v>49</v>
      </c>
      <c r="R76" s="101">
        <v>48</v>
      </c>
      <c r="S76" s="101">
        <v>44.37</v>
      </c>
      <c r="T76" s="6"/>
      <c r="U76" s="19"/>
    </row>
    <row r="77" spans="1:21" ht="18" customHeight="1">
      <c r="A77" s="19"/>
      <c r="B77" s="162"/>
      <c r="C77" s="99"/>
      <c r="D77" s="103">
        <v>9</v>
      </c>
      <c r="E77" s="1" t="s">
        <v>65</v>
      </c>
      <c r="F77" s="49">
        <v>10</v>
      </c>
      <c r="G77" s="98">
        <f>H77+N77</f>
        <v>475.62</v>
      </c>
      <c r="H77" s="50">
        <f>SUM(I77:M77)</f>
        <v>233</v>
      </c>
      <c r="I77" s="112">
        <v>47</v>
      </c>
      <c r="J77" s="112">
        <v>47</v>
      </c>
      <c r="K77" s="112">
        <v>48</v>
      </c>
      <c r="L77" s="112">
        <v>46</v>
      </c>
      <c r="M77" s="112">
        <v>45</v>
      </c>
      <c r="N77" s="32">
        <f>SUM(O77:S77)</f>
        <v>242.62</v>
      </c>
      <c r="O77" s="101">
        <v>47</v>
      </c>
      <c r="P77" s="101">
        <v>49</v>
      </c>
      <c r="Q77" s="81">
        <v>50</v>
      </c>
      <c r="R77" s="101">
        <v>49</v>
      </c>
      <c r="S77" s="101">
        <v>47.62</v>
      </c>
      <c r="T77" s="6"/>
      <c r="U77" s="19"/>
    </row>
    <row r="78" spans="1:21" ht="18" customHeight="1">
      <c r="A78" s="19"/>
      <c r="B78" s="162"/>
      <c r="C78" s="19"/>
      <c r="D78" s="19"/>
      <c r="E78" s="19"/>
      <c r="F78" s="19"/>
      <c r="G78" s="19"/>
      <c r="H78" s="19"/>
      <c r="I78" s="19"/>
      <c r="J78" s="19"/>
      <c r="K78" s="19"/>
      <c r="L78" s="19"/>
      <c r="M78" s="19"/>
      <c r="N78" s="19"/>
      <c r="O78" s="19"/>
      <c r="P78" s="19"/>
      <c r="Q78" s="19"/>
      <c r="R78" s="19"/>
      <c r="S78" s="19"/>
      <c r="T78" s="19"/>
      <c r="U78" s="19"/>
    </row>
    <row r="79" spans="1:21" ht="18" customHeight="1">
      <c r="A79" s="19"/>
      <c r="B79" s="162"/>
      <c r="C79" s="44"/>
      <c r="D79" s="72"/>
      <c r="E79" s="44"/>
      <c r="F79" s="72"/>
      <c r="G79" s="44"/>
      <c r="H79" s="72"/>
      <c r="I79" s="44"/>
      <c r="J79" s="72"/>
      <c r="K79" s="44"/>
      <c r="L79" s="72"/>
      <c r="M79" s="44"/>
      <c r="N79" s="72"/>
      <c r="O79" s="44"/>
      <c r="P79" s="72"/>
      <c r="Q79" s="44"/>
      <c r="R79" s="72"/>
      <c r="S79" s="44"/>
      <c r="T79" s="72"/>
      <c r="U79" s="19"/>
    </row>
    <row r="80" spans="1:21" ht="18" customHeight="1">
      <c r="A80" s="19"/>
      <c r="B80" s="162"/>
      <c r="C80" s="19"/>
      <c r="D80" s="19"/>
      <c r="E80" s="19"/>
      <c r="F80" s="19"/>
      <c r="G80" s="19"/>
      <c r="H80" s="19"/>
      <c r="I80" s="19"/>
      <c r="J80" s="19"/>
      <c r="K80" s="19"/>
      <c r="L80" s="19"/>
      <c r="M80" s="19"/>
      <c r="N80" s="19"/>
      <c r="O80" s="19"/>
      <c r="P80" s="19"/>
      <c r="Q80" s="19"/>
      <c r="R80" s="19"/>
      <c r="S80" s="19"/>
      <c r="T80" s="19"/>
      <c r="U80" s="19"/>
    </row>
    <row r="81" spans="1:22" ht="18" customHeight="1">
      <c r="A81" s="19"/>
      <c r="B81" s="162"/>
      <c r="C81" s="135" t="s">
        <v>27</v>
      </c>
      <c r="D81" s="136" t="s">
        <v>115</v>
      </c>
      <c r="E81" s="136"/>
      <c r="F81" s="136"/>
      <c r="G81" s="136"/>
      <c r="H81" s="136"/>
      <c r="I81" s="136"/>
      <c r="J81" s="136"/>
      <c r="K81" s="136"/>
      <c r="L81" s="136"/>
      <c r="M81" s="136"/>
      <c r="N81" s="136"/>
      <c r="O81" s="136"/>
      <c r="P81" s="19"/>
      <c r="Q81" s="21"/>
      <c r="R81" s="21"/>
      <c r="S81" s="21"/>
      <c r="T81" s="21"/>
      <c r="U81" s="19"/>
    </row>
    <row r="82" spans="1:22" ht="18" customHeight="1">
      <c r="A82" s="19"/>
      <c r="B82" s="162"/>
      <c r="C82" s="135"/>
      <c r="D82" s="137" t="s">
        <v>1</v>
      </c>
      <c r="E82" s="138" t="s">
        <v>15</v>
      </c>
      <c r="F82" s="140" t="s">
        <v>114</v>
      </c>
      <c r="G82" s="141"/>
      <c r="H82" s="144" t="s">
        <v>5</v>
      </c>
      <c r="I82" s="145"/>
      <c r="J82" s="148" t="s">
        <v>0</v>
      </c>
      <c r="K82" s="149"/>
      <c r="L82" s="140" t="s">
        <v>11</v>
      </c>
      <c r="M82" s="141"/>
      <c r="N82" s="152" t="s">
        <v>33</v>
      </c>
      <c r="O82" s="154" t="s">
        <v>3</v>
      </c>
      <c r="P82" s="19"/>
      <c r="Q82" s="134" t="s">
        <v>70</v>
      </c>
      <c r="R82" s="134"/>
      <c r="S82" s="134"/>
      <c r="T82" s="134"/>
      <c r="U82" s="19"/>
    </row>
    <row r="83" spans="1:22" ht="18" customHeight="1">
      <c r="A83" s="19"/>
      <c r="B83" s="162"/>
      <c r="C83" s="135"/>
      <c r="D83" s="137"/>
      <c r="E83" s="139"/>
      <c r="F83" s="142"/>
      <c r="G83" s="143"/>
      <c r="H83" s="146"/>
      <c r="I83" s="147"/>
      <c r="J83" s="150"/>
      <c r="K83" s="151"/>
      <c r="L83" s="142"/>
      <c r="M83" s="143"/>
      <c r="N83" s="153"/>
      <c r="O83" s="155"/>
      <c r="P83" s="19"/>
      <c r="Q83" s="134"/>
      <c r="R83" s="134"/>
      <c r="S83" s="134"/>
      <c r="T83" s="134"/>
      <c r="U83" s="19"/>
    </row>
    <row r="84" spans="1:22" ht="18" customHeight="1">
      <c r="A84" s="19"/>
      <c r="B84" s="162"/>
      <c r="C84" s="135"/>
      <c r="D84" s="103">
        <v>1</v>
      </c>
      <c r="E84" s="1" t="s">
        <v>95</v>
      </c>
      <c r="F84" s="132" t="s">
        <v>100</v>
      </c>
      <c r="G84" s="133"/>
      <c r="H84" s="132" t="s">
        <v>99</v>
      </c>
      <c r="I84" s="133"/>
      <c r="J84" s="132" t="s">
        <v>80</v>
      </c>
      <c r="K84" s="133"/>
      <c r="L84" s="132" t="s">
        <v>44</v>
      </c>
      <c r="M84" s="133"/>
      <c r="N84" s="46" t="s">
        <v>25</v>
      </c>
      <c r="O84" s="82">
        <v>6.6449999999999996</v>
      </c>
      <c r="P84" s="19"/>
      <c r="Q84" s="134"/>
      <c r="R84" s="134"/>
      <c r="S84" s="134"/>
      <c r="T84" s="134"/>
      <c r="U84" s="19"/>
    </row>
    <row r="85" spans="1:22" ht="18" customHeight="1">
      <c r="A85" s="19"/>
      <c r="B85" s="162"/>
      <c r="C85" s="135"/>
      <c r="D85" s="103">
        <v>2</v>
      </c>
      <c r="E85" s="1" t="s">
        <v>76</v>
      </c>
      <c r="F85" s="132" t="s">
        <v>99</v>
      </c>
      <c r="G85" s="133"/>
      <c r="H85" s="132" t="s">
        <v>42</v>
      </c>
      <c r="I85" s="133"/>
      <c r="J85" s="132" t="s">
        <v>79</v>
      </c>
      <c r="K85" s="133"/>
      <c r="L85" s="132" t="s">
        <v>83</v>
      </c>
      <c r="M85" s="133"/>
      <c r="N85" s="46" t="s">
        <v>25</v>
      </c>
      <c r="O85" s="82">
        <v>6.6879999999999997</v>
      </c>
      <c r="P85" s="19"/>
      <c r="Q85" s="134"/>
      <c r="R85" s="134"/>
      <c r="S85" s="134"/>
      <c r="T85" s="134"/>
      <c r="U85" s="19"/>
    </row>
    <row r="86" spans="1:22" ht="18" customHeight="1">
      <c r="A86" s="19"/>
      <c r="B86" s="162"/>
      <c r="C86" s="135"/>
      <c r="D86" s="103">
        <v>3</v>
      </c>
      <c r="E86" s="1" t="s">
        <v>97</v>
      </c>
      <c r="F86" s="132" t="s">
        <v>57</v>
      </c>
      <c r="G86" s="133"/>
      <c r="H86" s="132" t="s">
        <v>102</v>
      </c>
      <c r="I86" s="133"/>
      <c r="J86" s="132" t="s">
        <v>79</v>
      </c>
      <c r="K86" s="133"/>
      <c r="L86" s="132" t="s">
        <v>84</v>
      </c>
      <c r="M86" s="133"/>
      <c r="N86" s="46" t="s">
        <v>16</v>
      </c>
      <c r="O86" s="82">
        <v>6.7</v>
      </c>
      <c r="P86" s="19"/>
      <c r="Q86" s="134"/>
      <c r="R86" s="134"/>
      <c r="S86" s="134"/>
      <c r="T86" s="134"/>
      <c r="U86" s="19"/>
    </row>
    <row r="87" spans="1:22" ht="18" customHeight="1">
      <c r="A87" s="19"/>
      <c r="B87" s="162"/>
      <c r="C87" s="135"/>
      <c r="D87" s="103">
        <v>4</v>
      </c>
      <c r="E87" s="1" t="s">
        <v>74</v>
      </c>
      <c r="F87" s="132" t="s">
        <v>40</v>
      </c>
      <c r="G87" s="133"/>
      <c r="H87" s="132" t="s">
        <v>104</v>
      </c>
      <c r="I87" s="133"/>
      <c r="J87" s="132" t="s">
        <v>80</v>
      </c>
      <c r="K87" s="133"/>
      <c r="L87" s="132" t="s">
        <v>84</v>
      </c>
      <c r="M87" s="133"/>
      <c r="N87" s="46" t="s">
        <v>25</v>
      </c>
      <c r="O87" s="82">
        <v>6.7050000000000001</v>
      </c>
      <c r="P87" s="19"/>
      <c r="Q87" s="134"/>
      <c r="R87" s="134"/>
      <c r="S87" s="134"/>
      <c r="T87" s="134"/>
      <c r="U87" s="19"/>
    </row>
    <row r="88" spans="1:22" ht="18" customHeight="1">
      <c r="A88" s="19"/>
      <c r="B88" s="162"/>
      <c r="C88" s="135"/>
      <c r="D88" s="103">
        <v>5</v>
      </c>
      <c r="E88" s="1" t="s">
        <v>96</v>
      </c>
      <c r="F88" s="132" t="s">
        <v>104</v>
      </c>
      <c r="G88" s="133"/>
      <c r="H88" s="132" t="s">
        <v>100</v>
      </c>
      <c r="I88" s="133"/>
      <c r="J88" s="132" t="s">
        <v>79</v>
      </c>
      <c r="K88" s="133"/>
      <c r="L88" s="132" t="s">
        <v>84</v>
      </c>
      <c r="M88" s="133"/>
      <c r="N88" s="46" t="s">
        <v>25</v>
      </c>
      <c r="O88" s="82">
        <v>6.7270000000000003</v>
      </c>
      <c r="P88" s="19"/>
      <c r="Q88" s="134"/>
      <c r="R88" s="134"/>
      <c r="S88" s="134"/>
      <c r="T88" s="134"/>
      <c r="U88" s="19"/>
    </row>
    <row r="89" spans="1:22" ht="18" customHeight="1">
      <c r="A89" s="19"/>
      <c r="B89" s="162"/>
      <c r="C89" s="135"/>
      <c r="D89" s="103">
        <v>6</v>
      </c>
      <c r="E89" s="1" t="s">
        <v>73</v>
      </c>
      <c r="F89" s="132" t="s">
        <v>58</v>
      </c>
      <c r="G89" s="133"/>
      <c r="H89" s="132" t="s">
        <v>40</v>
      </c>
      <c r="I89" s="133"/>
      <c r="J89" s="132" t="s">
        <v>80</v>
      </c>
      <c r="K89" s="133"/>
      <c r="L89" s="132" t="s">
        <v>84</v>
      </c>
      <c r="M89" s="133"/>
      <c r="N89" s="46" t="s">
        <v>25</v>
      </c>
      <c r="O89" s="82">
        <v>6.734</v>
      </c>
      <c r="P89" s="19"/>
      <c r="Q89" s="134"/>
      <c r="R89" s="134"/>
      <c r="S89" s="134"/>
      <c r="T89" s="134"/>
      <c r="U89" s="19"/>
    </row>
    <row r="90" spans="1:22" ht="18" customHeight="1">
      <c r="A90" s="19"/>
      <c r="B90" s="162"/>
      <c r="C90" s="135"/>
      <c r="D90" s="103">
        <v>7</v>
      </c>
      <c r="E90" s="1" t="s">
        <v>75</v>
      </c>
      <c r="F90" s="132" t="s">
        <v>42</v>
      </c>
      <c r="G90" s="133"/>
      <c r="H90" s="132" t="s">
        <v>57</v>
      </c>
      <c r="I90" s="133"/>
      <c r="J90" s="132" t="s">
        <v>79</v>
      </c>
      <c r="K90" s="133"/>
      <c r="L90" s="132" t="s">
        <v>83</v>
      </c>
      <c r="M90" s="133"/>
      <c r="N90" s="46" t="s">
        <v>25</v>
      </c>
      <c r="O90" s="83">
        <v>6.8810000000000002</v>
      </c>
      <c r="P90" s="19"/>
      <c r="Q90" s="134"/>
      <c r="R90" s="134"/>
      <c r="S90" s="134"/>
      <c r="T90" s="134"/>
      <c r="U90" s="19"/>
    </row>
    <row r="91" spans="1:22" ht="18" customHeight="1">
      <c r="A91" s="19"/>
      <c r="B91" s="162"/>
      <c r="C91" s="135"/>
      <c r="D91" s="103">
        <v>8</v>
      </c>
      <c r="E91" s="1" t="s">
        <v>65</v>
      </c>
      <c r="F91" s="132" t="s">
        <v>2</v>
      </c>
      <c r="G91" s="133"/>
      <c r="H91" s="132" t="s">
        <v>98</v>
      </c>
      <c r="I91" s="133"/>
      <c r="J91" s="132" t="s">
        <v>116</v>
      </c>
      <c r="K91" s="133"/>
      <c r="L91" s="132" t="s">
        <v>84</v>
      </c>
      <c r="M91" s="133"/>
      <c r="N91" s="46" t="s">
        <v>16</v>
      </c>
      <c r="O91" s="83">
        <v>6.9610000000000003</v>
      </c>
      <c r="P91" s="19"/>
      <c r="Q91" s="134"/>
      <c r="R91" s="134"/>
      <c r="S91" s="134"/>
      <c r="T91" s="134"/>
      <c r="U91" s="19"/>
    </row>
    <row r="92" spans="1:22" ht="18" customHeight="1">
      <c r="A92" s="19"/>
      <c r="B92" s="162"/>
      <c r="C92" s="135"/>
      <c r="D92" s="103">
        <v>9</v>
      </c>
      <c r="E92" s="1" t="s">
        <v>66</v>
      </c>
      <c r="F92" s="132" t="s">
        <v>102</v>
      </c>
      <c r="G92" s="133"/>
      <c r="H92" s="132" t="s">
        <v>2</v>
      </c>
      <c r="I92" s="133"/>
      <c r="J92" s="132" t="s">
        <v>82</v>
      </c>
      <c r="K92" s="133"/>
      <c r="L92" s="132" t="s">
        <v>101</v>
      </c>
      <c r="M92" s="133"/>
      <c r="N92" s="46" t="s">
        <v>16</v>
      </c>
      <c r="O92" s="39">
        <v>7.032</v>
      </c>
      <c r="P92" s="19"/>
      <c r="Q92" s="134"/>
      <c r="R92" s="134"/>
      <c r="S92" s="134"/>
      <c r="T92" s="134"/>
      <c r="U92" s="19"/>
    </row>
    <row r="93" spans="1:22" s="24" customFormat="1" ht="18" customHeight="1">
      <c r="A93" s="6"/>
      <c r="B93" s="162"/>
      <c r="C93" s="135"/>
      <c r="D93" s="6"/>
      <c r="E93" s="6"/>
      <c r="F93" s="6"/>
      <c r="G93" s="6"/>
      <c r="H93" s="6"/>
      <c r="I93" s="6"/>
      <c r="J93" s="6"/>
      <c r="K93" s="6"/>
      <c r="L93" s="6"/>
      <c r="M93" s="6"/>
      <c r="N93" s="6"/>
      <c r="O93" s="6"/>
      <c r="P93" s="6"/>
      <c r="Q93" s="6"/>
      <c r="R93" s="6"/>
      <c r="S93" s="6"/>
      <c r="T93" s="6"/>
      <c r="U93" s="19"/>
    </row>
    <row r="94" spans="1:22" ht="18" customHeight="1">
      <c r="A94" s="19"/>
      <c r="B94" s="162"/>
      <c r="C94" s="135"/>
      <c r="D94" s="136" t="s">
        <v>24</v>
      </c>
      <c r="E94" s="136"/>
      <c r="F94" s="136"/>
      <c r="G94" s="136"/>
      <c r="H94" s="136"/>
      <c r="I94" s="136"/>
      <c r="J94" s="136"/>
      <c r="K94" s="136"/>
      <c r="L94" s="136"/>
      <c r="M94" s="136"/>
      <c r="N94" s="136"/>
      <c r="O94" s="136"/>
      <c r="P94" s="136"/>
      <c r="Q94" s="136"/>
      <c r="R94" s="136"/>
      <c r="S94" s="136"/>
      <c r="T94" s="19"/>
      <c r="U94" s="19"/>
      <c r="V94" s="96"/>
    </row>
    <row r="95" spans="1:22" ht="18" customHeight="1">
      <c r="A95" s="19"/>
      <c r="B95" s="162"/>
      <c r="C95" s="135"/>
      <c r="D95" s="137" t="s">
        <v>1</v>
      </c>
      <c r="E95" s="156" t="s">
        <v>15</v>
      </c>
      <c r="F95" s="157" t="s">
        <v>59</v>
      </c>
      <c r="G95" s="158" t="s">
        <v>20</v>
      </c>
      <c r="H95" s="161" t="s">
        <v>17</v>
      </c>
      <c r="I95" s="161"/>
      <c r="J95" s="161"/>
      <c r="K95" s="161"/>
      <c r="L95" s="161"/>
      <c r="M95" s="161"/>
      <c r="N95" s="161" t="s">
        <v>18</v>
      </c>
      <c r="O95" s="161"/>
      <c r="P95" s="161"/>
      <c r="Q95" s="161"/>
      <c r="R95" s="161"/>
      <c r="S95" s="161"/>
      <c r="T95" s="19"/>
      <c r="U95" s="19"/>
      <c r="V95" s="96"/>
    </row>
    <row r="96" spans="1:22" ht="18" customHeight="1">
      <c r="A96" s="19"/>
      <c r="B96" s="162"/>
      <c r="C96" s="135"/>
      <c r="D96" s="137"/>
      <c r="E96" s="156"/>
      <c r="F96" s="157"/>
      <c r="G96" s="158"/>
      <c r="H96" s="45" t="s">
        <v>19</v>
      </c>
      <c r="I96" s="28">
        <v>1</v>
      </c>
      <c r="J96" s="25">
        <v>2</v>
      </c>
      <c r="K96" s="26">
        <v>3</v>
      </c>
      <c r="L96" s="27">
        <v>4</v>
      </c>
      <c r="M96" s="33">
        <v>5</v>
      </c>
      <c r="N96" s="45" t="s">
        <v>19</v>
      </c>
      <c r="O96" s="28">
        <v>1</v>
      </c>
      <c r="P96" s="25">
        <v>2</v>
      </c>
      <c r="Q96" s="26">
        <v>3</v>
      </c>
      <c r="R96" s="27">
        <v>4</v>
      </c>
      <c r="S96" s="33">
        <v>5</v>
      </c>
      <c r="T96" s="19"/>
      <c r="U96" s="19"/>
      <c r="V96" s="96"/>
    </row>
    <row r="97" spans="1:22" ht="18" customHeight="1">
      <c r="A97" s="19"/>
      <c r="B97" s="162"/>
      <c r="C97" s="135"/>
      <c r="D97" s="103">
        <v>1</v>
      </c>
      <c r="E97" s="1" t="s">
        <v>95</v>
      </c>
      <c r="F97" s="49">
        <v>20</v>
      </c>
      <c r="G97" s="97">
        <f t="shared" ref="G97:G105" si="3">H97+N97</f>
        <v>517.84</v>
      </c>
      <c r="H97" s="124">
        <f t="shared" ref="H97:H105" si="4">SUM(I97:M97)</f>
        <v>259</v>
      </c>
      <c r="I97" s="77">
        <v>53</v>
      </c>
      <c r="J97" s="78">
        <v>52</v>
      </c>
      <c r="K97" s="77">
        <v>53</v>
      </c>
      <c r="L97" s="79">
        <v>51</v>
      </c>
      <c r="M97" s="80">
        <v>50</v>
      </c>
      <c r="N97" s="41">
        <f t="shared" ref="N97:N105" si="5">SUM(O97:S97)</f>
        <v>258.84000000000003</v>
      </c>
      <c r="O97" s="78">
        <v>52</v>
      </c>
      <c r="P97" s="78">
        <v>52</v>
      </c>
      <c r="Q97" s="77">
        <v>53</v>
      </c>
      <c r="R97" s="79">
        <v>51</v>
      </c>
      <c r="S97" s="79">
        <v>50.84</v>
      </c>
      <c r="T97" s="19"/>
      <c r="U97" s="19"/>
      <c r="V97" s="96"/>
    </row>
    <row r="98" spans="1:22" ht="18" customHeight="1">
      <c r="A98" s="19"/>
      <c r="B98" s="162"/>
      <c r="C98" s="135"/>
      <c r="D98" s="103">
        <v>2</v>
      </c>
      <c r="E98" s="1" t="s">
        <v>75</v>
      </c>
      <c r="F98" s="49">
        <v>18</v>
      </c>
      <c r="G98" s="97">
        <f t="shared" si="3"/>
        <v>512.18000000000006</v>
      </c>
      <c r="H98" s="51">
        <f t="shared" si="4"/>
        <v>254</v>
      </c>
      <c r="I98" s="79">
        <v>51</v>
      </c>
      <c r="J98" s="79">
        <v>51</v>
      </c>
      <c r="K98" s="78">
        <v>52</v>
      </c>
      <c r="L98" s="79">
        <v>51</v>
      </c>
      <c r="M98" s="81">
        <v>49</v>
      </c>
      <c r="N98" s="42">
        <f t="shared" si="5"/>
        <v>258.18</v>
      </c>
      <c r="O98" s="78">
        <v>52</v>
      </c>
      <c r="P98" s="78">
        <v>52</v>
      </c>
      <c r="Q98" s="77">
        <v>53</v>
      </c>
      <c r="R98" s="78">
        <v>52.18</v>
      </c>
      <c r="S98" s="81">
        <v>49</v>
      </c>
      <c r="T98" s="19"/>
      <c r="U98" s="19"/>
      <c r="V98" s="96"/>
    </row>
    <row r="99" spans="1:22" ht="18" customHeight="1">
      <c r="A99" s="19"/>
      <c r="B99" s="162"/>
      <c r="C99" s="135"/>
      <c r="D99" s="103">
        <v>3</v>
      </c>
      <c r="E99" s="1" t="s">
        <v>96</v>
      </c>
      <c r="F99" s="49">
        <v>16</v>
      </c>
      <c r="G99" s="97">
        <f t="shared" si="3"/>
        <v>510.46000000000004</v>
      </c>
      <c r="H99" s="125">
        <f t="shared" si="4"/>
        <v>255</v>
      </c>
      <c r="I99" s="80">
        <v>50</v>
      </c>
      <c r="J99" s="78">
        <v>52</v>
      </c>
      <c r="K99" s="77">
        <v>53</v>
      </c>
      <c r="L99" s="79">
        <v>51</v>
      </c>
      <c r="M99" s="81">
        <v>49</v>
      </c>
      <c r="N99" s="40">
        <f t="shared" si="5"/>
        <v>255.46</v>
      </c>
      <c r="O99" s="78">
        <v>52</v>
      </c>
      <c r="P99" s="78">
        <v>52.46</v>
      </c>
      <c r="Q99" s="78">
        <v>52</v>
      </c>
      <c r="R99" s="80">
        <v>50</v>
      </c>
      <c r="S99" s="81">
        <v>49</v>
      </c>
      <c r="T99" s="19"/>
      <c r="U99" s="19"/>
      <c r="V99" s="96"/>
    </row>
    <row r="100" spans="1:22" ht="18" customHeight="1">
      <c r="A100" s="19"/>
      <c r="B100" s="162"/>
      <c r="C100" s="135"/>
      <c r="D100" s="103">
        <v>4</v>
      </c>
      <c r="E100" s="1" t="s">
        <v>76</v>
      </c>
      <c r="F100" s="49">
        <v>15</v>
      </c>
      <c r="G100" s="97">
        <f t="shared" si="3"/>
        <v>506.59000000000003</v>
      </c>
      <c r="H100" s="126">
        <f t="shared" si="4"/>
        <v>257</v>
      </c>
      <c r="I100" s="79">
        <v>51</v>
      </c>
      <c r="J100" s="78">
        <v>52</v>
      </c>
      <c r="K100" s="77">
        <v>53</v>
      </c>
      <c r="L100" s="79">
        <v>51</v>
      </c>
      <c r="M100" s="80">
        <v>50</v>
      </c>
      <c r="N100" s="32">
        <f t="shared" si="5"/>
        <v>249.59</v>
      </c>
      <c r="O100" s="80">
        <v>50</v>
      </c>
      <c r="P100" s="101">
        <v>49</v>
      </c>
      <c r="Q100" s="78">
        <v>52</v>
      </c>
      <c r="R100" s="81">
        <v>49</v>
      </c>
      <c r="S100" s="80">
        <v>49.59</v>
      </c>
      <c r="T100" s="19"/>
      <c r="U100" s="19"/>
      <c r="V100" s="96"/>
    </row>
    <row r="101" spans="1:22" ht="18" customHeight="1">
      <c r="A101" s="19"/>
      <c r="B101" s="162"/>
      <c r="C101" s="135"/>
      <c r="D101" s="103">
        <v>5</v>
      </c>
      <c r="E101" s="1" t="s">
        <v>73</v>
      </c>
      <c r="F101" s="49">
        <v>14</v>
      </c>
      <c r="G101" s="97">
        <f t="shared" si="3"/>
        <v>506.43</v>
      </c>
      <c r="H101" s="51">
        <f t="shared" si="4"/>
        <v>254</v>
      </c>
      <c r="I101" s="79">
        <v>51</v>
      </c>
      <c r="J101" s="78">
        <v>52</v>
      </c>
      <c r="K101" s="78">
        <v>52</v>
      </c>
      <c r="L101" s="79">
        <v>51</v>
      </c>
      <c r="M101" s="101">
        <v>48</v>
      </c>
      <c r="N101" s="76">
        <f t="shared" si="5"/>
        <v>252.43</v>
      </c>
      <c r="O101" s="79">
        <v>51.43</v>
      </c>
      <c r="P101" s="78">
        <v>52</v>
      </c>
      <c r="Q101" s="77">
        <v>53</v>
      </c>
      <c r="R101" s="81">
        <v>49</v>
      </c>
      <c r="S101" s="101">
        <v>47</v>
      </c>
      <c r="T101" s="19"/>
      <c r="U101" s="19"/>
      <c r="V101" s="96"/>
    </row>
    <row r="102" spans="1:22" ht="18" customHeight="1">
      <c r="A102" s="19"/>
      <c r="B102" s="162"/>
      <c r="C102" s="135"/>
      <c r="D102" s="103">
        <v>6</v>
      </c>
      <c r="E102" s="1" t="s">
        <v>74</v>
      </c>
      <c r="F102" s="49">
        <v>13</v>
      </c>
      <c r="G102" s="97">
        <f t="shared" si="3"/>
        <v>501.2</v>
      </c>
      <c r="H102" s="51">
        <f t="shared" si="4"/>
        <v>250</v>
      </c>
      <c r="I102" s="80">
        <v>50</v>
      </c>
      <c r="J102" s="80">
        <v>50</v>
      </c>
      <c r="K102" s="78">
        <v>52</v>
      </c>
      <c r="L102" s="80">
        <v>50</v>
      </c>
      <c r="M102" s="101">
        <v>48</v>
      </c>
      <c r="N102" s="76">
        <f t="shared" si="5"/>
        <v>251.2</v>
      </c>
      <c r="O102" s="81">
        <v>49</v>
      </c>
      <c r="P102" s="79">
        <v>51</v>
      </c>
      <c r="Q102" s="78">
        <v>52</v>
      </c>
      <c r="R102" s="80">
        <v>50</v>
      </c>
      <c r="S102" s="81">
        <v>49.2</v>
      </c>
      <c r="T102" s="19"/>
      <c r="U102" s="19"/>
      <c r="V102" s="96"/>
    </row>
    <row r="103" spans="1:22" ht="18" customHeight="1">
      <c r="A103" s="19"/>
      <c r="B103" s="162"/>
      <c r="C103" s="135"/>
      <c r="D103" s="103">
        <v>7</v>
      </c>
      <c r="E103" s="1" t="s">
        <v>97</v>
      </c>
      <c r="F103" s="49">
        <v>12</v>
      </c>
      <c r="G103" s="98">
        <f t="shared" si="3"/>
        <v>488.28</v>
      </c>
      <c r="H103" s="51">
        <f t="shared" si="4"/>
        <v>254</v>
      </c>
      <c r="I103" s="79">
        <v>51</v>
      </c>
      <c r="J103" s="79">
        <v>51</v>
      </c>
      <c r="K103" s="78">
        <v>52</v>
      </c>
      <c r="L103" s="80">
        <v>50</v>
      </c>
      <c r="M103" s="80">
        <v>50</v>
      </c>
      <c r="N103" s="32">
        <f t="shared" si="5"/>
        <v>234.28</v>
      </c>
      <c r="O103" s="101">
        <v>47</v>
      </c>
      <c r="P103" s="81">
        <v>49</v>
      </c>
      <c r="Q103" s="81">
        <v>49</v>
      </c>
      <c r="R103" s="101">
        <v>48</v>
      </c>
      <c r="S103" s="101">
        <v>41.28</v>
      </c>
      <c r="T103" s="19"/>
      <c r="U103" s="19"/>
      <c r="V103" s="96"/>
    </row>
    <row r="104" spans="1:22" ht="18" customHeight="1">
      <c r="A104" s="19"/>
      <c r="B104" s="100"/>
      <c r="C104" s="99"/>
      <c r="D104" s="103">
        <v>8</v>
      </c>
      <c r="E104" s="1" t="s">
        <v>66</v>
      </c>
      <c r="F104" s="49">
        <v>11</v>
      </c>
      <c r="G104" s="98">
        <f t="shared" si="3"/>
        <v>481.28</v>
      </c>
      <c r="H104" s="50">
        <f t="shared" si="4"/>
        <v>238.5</v>
      </c>
      <c r="I104" s="101">
        <v>47</v>
      </c>
      <c r="J104" s="81">
        <v>49</v>
      </c>
      <c r="K104" s="80">
        <v>50</v>
      </c>
      <c r="L104" s="101">
        <v>47.5</v>
      </c>
      <c r="M104" s="101">
        <v>45</v>
      </c>
      <c r="N104" s="32">
        <f t="shared" si="5"/>
        <v>242.78</v>
      </c>
      <c r="O104" s="81">
        <v>49</v>
      </c>
      <c r="P104" s="101">
        <v>48</v>
      </c>
      <c r="Q104" s="80">
        <v>50</v>
      </c>
      <c r="R104" s="81">
        <v>49</v>
      </c>
      <c r="S104" s="101">
        <v>46.78</v>
      </c>
      <c r="T104" s="19"/>
      <c r="U104" s="19"/>
      <c r="V104" s="96"/>
    </row>
    <row r="105" spans="1:22" ht="18" customHeight="1">
      <c r="A105" s="19"/>
      <c r="B105" s="72"/>
      <c r="C105" s="99"/>
      <c r="D105" s="103">
        <v>9</v>
      </c>
      <c r="E105" s="1" t="s">
        <v>65</v>
      </c>
      <c r="F105" s="49">
        <v>10</v>
      </c>
      <c r="G105" s="98">
        <f t="shared" si="3"/>
        <v>477.63</v>
      </c>
      <c r="H105" s="50">
        <f t="shared" si="4"/>
        <v>242</v>
      </c>
      <c r="I105" s="81">
        <v>49</v>
      </c>
      <c r="J105" s="101">
        <v>48</v>
      </c>
      <c r="K105" s="80">
        <v>50</v>
      </c>
      <c r="L105" s="101">
        <v>48</v>
      </c>
      <c r="M105" s="101">
        <v>47</v>
      </c>
      <c r="N105" s="32">
        <f t="shared" si="5"/>
        <v>235.63</v>
      </c>
      <c r="O105" s="101">
        <v>48</v>
      </c>
      <c r="P105" s="101">
        <v>47</v>
      </c>
      <c r="Q105" s="81">
        <v>48.63</v>
      </c>
      <c r="R105" s="101">
        <v>46</v>
      </c>
      <c r="S105" s="101">
        <v>46</v>
      </c>
      <c r="T105" s="19"/>
      <c r="U105" s="19"/>
      <c r="V105" s="96"/>
    </row>
    <row r="106" spans="1:22" ht="18" customHeight="1">
      <c r="A106" s="19"/>
      <c r="B106" s="19"/>
      <c r="C106" s="19"/>
      <c r="D106" s="19"/>
      <c r="E106" s="19"/>
      <c r="F106" s="19"/>
      <c r="G106" s="19"/>
      <c r="H106" s="19"/>
      <c r="I106" s="19"/>
      <c r="J106" s="19"/>
      <c r="K106" s="19"/>
      <c r="L106" s="19"/>
      <c r="M106" s="19"/>
      <c r="N106" s="19"/>
      <c r="O106" s="19"/>
      <c r="P106" s="19"/>
      <c r="Q106" s="19"/>
      <c r="R106" s="19"/>
      <c r="S106" s="19"/>
      <c r="T106" s="19"/>
      <c r="U106" s="19"/>
      <c r="V106" s="96"/>
    </row>
    <row r="107" spans="1:22" ht="12.75">
      <c r="A107" s="72"/>
      <c r="B107" s="44"/>
      <c r="C107" s="72"/>
      <c r="D107" s="44"/>
      <c r="E107" s="72"/>
      <c r="F107" s="44"/>
      <c r="G107" s="72"/>
      <c r="H107" s="44"/>
      <c r="I107" s="72"/>
      <c r="J107" s="44"/>
      <c r="K107" s="72"/>
      <c r="L107" s="44"/>
      <c r="M107" s="72"/>
      <c r="N107" s="44"/>
      <c r="O107" s="72"/>
      <c r="P107" s="44"/>
      <c r="Q107" s="72"/>
      <c r="R107" s="44"/>
      <c r="S107" s="72"/>
      <c r="T107" s="44"/>
      <c r="U107" s="72"/>
    </row>
    <row r="108" spans="1:22" ht="12.75">
      <c r="A108" s="19"/>
      <c r="B108" s="19"/>
      <c r="C108" s="19"/>
      <c r="D108" s="19"/>
      <c r="E108" s="19"/>
      <c r="F108" s="19"/>
      <c r="G108" s="19"/>
      <c r="H108" s="19"/>
      <c r="I108" s="19"/>
      <c r="J108" s="19"/>
      <c r="K108" s="19"/>
      <c r="L108" s="19"/>
      <c r="M108" s="19"/>
      <c r="N108" s="19"/>
      <c r="O108" s="19"/>
      <c r="P108" s="19"/>
      <c r="Q108" s="19"/>
      <c r="R108" s="19"/>
      <c r="S108" s="19"/>
      <c r="T108" s="19"/>
      <c r="U108" s="19"/>
    </row>
    <row r="109" spans="1:22" ht="19.5">
      <c r="A109" s="19"/>
      <c r="B109" s="162">
        <v>43057</v>
      </c>
      <c r="C109" s="135" t="s">
        <v>28</v>
      </c>
      <c r="D109" s="136" t="s">
        <v>92</v>
      </c>
      <c r="E109" s="136"/>
      <c r="F109" s="136"/>
      <c r="G109" s="136"/>
      <c r="H109" s="136"/>
      <c r="I109" s="136"/>
      <c r="J109" s="136"/>
      <c r="K109" s="136"/>
      <c r="L109" s="136"/>
      <c r="M109" s="136"/>
      <c r="N109" s="136"/>
      <c r="O109" s="136"/>
      <c r="P109" s="21"/>
      <c r="Q109" s="21"/>
      <c r="R109" s="21"/>
      <c r="S109" s="21"/>
      <c r="T109" s="21"/>
      <c r="U109" s="6"/>
    </row>
    <row r="110" spans="1:22" ht="20.100000000000001" customHeight="1">
      <c r="A110" s="19"/>
      <c r="B110" s="162"/>
      <c r="C110" s="135"/>
      <c r="D110" s="137" t="s">
        <v>1</v>
      </c>
      <c r="E110" s="156" t="s">
        <v>15</v>
      </c>
      <c r="F110" s="156" t="s">
        <v>21</v>
      </c>
      <c r="G110" s="156"/>
      <c r="H110" s="156" t="s">
        <v>5</v>
      </c>
      <c r="I110" s="156"/>
      <c r="J110" s="163" t="s">
        <v>0</v>
      </c>
      <c r="K110" s="163"/>
      <c r="L110" s="164" t="s">
        <v>11</v>
      </c>
      <c r="M110" s="164"/>
      <c r="N110" s="165" t="s">
        <v>33</v>
      </c>
      <c r="O110" s="166" t="s">
        <v>3</v>
      </c>
      <c r="P110" s="21"/>
      <c r="Q110" s="168" t="s">
        <v>113</v>
      </c>
      <c r="R110" s="168"/>
      <c r="S110" s="168"/>
      <c r="T110" s="168"/>
      <c r="U110" s="6"/>
    </row>
    <row r="111" spans="1:22" ht="20.100000000000001" customHeight="1">
      <c r="A111" s="19"/>
      <c r="B111" s="162"/>
      <c r="C111" s="135"/>
      <c r="D111" s="137"/>
      <c r="E111" s="156"/>
      <c r="F111" s="156"/>
      <c r="G111" s="156"/>
      <c r="H111" s="156"/>
      <c r="I111" s="156"/>
      <c r="J111" s="163"/>
      <c r="K111" s="163"/>
      <c r="L111" s="164"/>
      <c r="M111" s="164"/>
      <c r="N111" s="165"/>
      <c r="O111" s="166"/>
      <c r="P111" s="21"/>
      <c r="Q111" s="168"/>
      <c r="R111" s="168"/>
      <c r="S111" s="168"/>
      <c r="T111" s="168"/>
      <c r="U111" s="6"/>
    </row>
    <row r="112" spans="1:22" ht="18" customHeight="1">
      <c r="A112" s="19"/>
      <c r="B112" s="162"/>
      <c r="C112" s="135"/>
      <c r="D112" s="48">
        <v>1</v>
      </c>
      <c r="E112" s="1" t="s">
        <v>95</v>
      </c>
      <c r="F112" s="132" t="s">
        <v>100</v>
      </c>
      <c r="G112" s="133"/>
      <c r="H112" s="132" t="s">
        <v>99</v>
      </c>
      <c r="I112" s="133"/>
      <c r="J112" s="132" t="s">
        <v>79</v>
      </c>
      <c r="K112" s="133"/>
      <c r="L112" s="132" t="s">
        <v>44</v>
      </c>
      <c r="M112" s="133"/>
      <c r="N112" s="46" t="s">
        <v>25</v>
      </c>
      <c r="O112" s="82">
        <v>6.5990000000000002</v>
      </c>
      <c r="P112" s="21"/>
      <c r="Q112" s="168"/>
      <c r="R112" s="168"/>
      <c r="S112" s="168"/>
      <c r="T112" s="168"/>
      <c r="U112" s="6"/>
    </row>
    <row r="113" spans="1:21" ht="18" customHeight="1">
      <c r="A113" s="19"/>
      <c r="B113" s="162"/>
      <c r="C113" s="135"/>
      <c r="D113" s="48">
        <v>2</v>
      </c>
      <c r="E113" s="1" t="s">
        <v>74</v>
      </c>
      <c r="F113" s="132" t="s">
        <v>99</v>
      </c>
      <c r="G113" s="133"/>
      <c r="H113" s="132" t="s">
        <v>58</v>
      </c>
      <c r="I113" s="133"/>
      <c r="J113" s="132" t="s">
        <v>79</v>
      </c>
      <c r="K113" s="133"/>
      <c r="L113" s="132" t="s">
        <v>84</v>
      </c>
      <c r="M113" s="133"/>
      <c r="N113" s="46" t="s">
        <v>25</v>
      </c>
      <c r="O113" s="82">
        <v>6.657</v>
      </c>
      <c r="P113" s="21"/>
      <c r="Q113" s="168"/>
      <c r="R113" s="168"/>
      <c r="S113" s="168"/>
      <c r="T113" s="168"/>
      <c r="U113" s="6"/>
    </row>
    <row r="114" spans="1:21" ht="18" customHeight="1">
      <c r="A114" s="19"/>
      <c r="B114" s="162"/>
      <c r="C114" s="135"/>
      <c r="D114" s="48">
        <v>3</v>
      </c>
      <c r="E114" s="1" t="s">
        <v>73</v>
      </c>
      <c r="F114" s="132" t="s">
        <v>58</v>
      </c>
      <c r="G114" s="133"/>
      <c r="H114" s="132" t="s">
        <v>40</v>
      </c>
      <c r="I114" s="133"/>
      <c r="J114" s="132" t="s">
        <v>80</v>
      </c>
      <c r="K114" s="133"/>
      <c r="L114" s="132" t="s">
        <v>84</v>
      </c>
      <c r="M114" s="133"/>
      <c r="N114" s="46" t="s">
        <v>25</v>
      </c>
      <c r="O114" s="82">
        <v>6.6820000000000004</v>
      </c>
      <c r="P114" s="21"/>
      <c r="Q114" s="168"/>
      <c r="R114" s="168"/>
      <c r="S114" s="168"/>
      <c r="T114" s="168"/>
      <c r="U114" s="6"/>
    </row>
    <row r="115" spans="1:21" ht="18" customHeight="1">
      <c r="A115" s="19"/>
      <c r="B115" s="162"/>
      <c r="C115" s="135"/>
      <c r="D115" s="48">
        <v>4</v>
      </c>
      <c r="E115" s="1" t="s">
        <v>75</v>
      </c>
      <c r="F115" s="132" t="s">
        <v>57</v>
      </c>
      <c r="G115" s="133"/>
      <c r="H115" s="132" t="s">
        <v>42</v>
      </c>
      <c r="I115" s="133"/>
      <c r="J115" s="132" t="s">
        <v>79</v>
      </c>
      <c r="K115" s="133"/>
      <c r="L115" s="132" t="s">
        <v>83</v>
      </c>
      <c r="M115" s="133"/>
      <c r="N115" s="46" t="s">
        <v>25</v>
      </c>
      <c r="O115" s="82">
        <v>6.6840000000000002</v>
      </c>
      <c r="P115" s="21"/>
      <c r="Q115" s="168"/>
      <c r="R115" s="168"/>
      <c r="S115" s="168"/>
      <c r="T115" s="168"/>
      <c r="U115" s="6"/>
    </row>
    <row r="116" spans="1:21" ht="18" customHeight="1">
      <c r="A116" s="19"/>
      <c r="B116" s="162"/>
      <c r="C116" s="135"/>
      <c r="D116" s="48">
        <v>5</v>
      </c>
      <c r="E116" s="1" t="s">
        <v>56</v>
      </c>
      <c r="F116" s="132" t="s">
        <v>40</v>
      </c>
      <c r="G116" s="133"/>
      <c r="H116" s="132" t="s">
        <v>57</v>
      </c>
      <c r="I116" s="133"/>
      <c r="J116" s="132" t="s">
        <v>80</v>
      </c>
      <c r="K116" s="133"/>
      <c r="L116" s="132" t="s">
        <v>84</v>
      </c>
      <c r="M116" s="133"/>
      <c r="N116" s="46" t="s">
        <v>25</v>
      </c>
      <c r="O116" s="82">
        <v>6.7350000000000003</v>
      </c>
      <c r="P116" s="21"/>
      <c r="Q116" s="168"/>
      <c r="R116" s="168"/>
      <c r="S116" s="168"/>
      <c r="T116" s="168"/>
      <c r="U116" s="6"/>
    </row>
    <row r="117" spans="1:21" ht="18" customHeight="1">
      <c r="A117" s="19"/>
      <c r="B117" s="162"/>
      <c r="C117" s="135"/>
      <c r="D117" s="48">
        <v>6</v>
      </c>
      <c r="E117" s="1" t="s">
        <v>96</v>
      </c>
      <c r="F117" s="132" t="s">
        <v>104</v>
      </c>
      <c r="G117" s="133"/>
      <c r="H117" s="132" t="s">
        <v>105</v>
      </c>
      <c r="I117" s="133"/>
      <c r="J117" s="132" t="s">
        <v>80</v>
      </c>
      <c r="K117" s="133"/>
      <c r="L117" s="132" t="s">
        <v>84</v>
      </c>
      <c r="M117" s="133"/>
      <c r="N117" s="46" t="s">
        <v>25</v>
      </c>
      <c r="O117" s="83">
        <v>6.8049999999999997</v>
      </c>
      <c r="P117" s="21"/>
      <c r="Q117" s="168"/>
      <c r="R117" s="168"/>
      <c r="S117" s="168"/>
      <c r="T117" s="168"/>
      <c r="U117" s="6"/>
    </row>
    <row r="118" spans="1:21" ht="18" customHeight="1">
      <c r="A118" s="19"/>
      <c r="B118" s="162"/>
      <c r="C118" s="135"/>
      <c r="D118" s="48">
        <v>7</v>
      </c>
      <c r="E118" s="1" t="s">
        <v>66</v>
      </c>
      <c r="F118" s="132" t="s">
        <v>2</v>
      </c>
      <c r="G118" s="133"/>
      <c r="H118" s="132" t="s">
        <v>100</v>
      </c>
      <c r="I118" s="133"/>
      <c r="J118" s="132" t="s">
        <v>82</v>
      </c>
      <c r="K118" s="133"/>
      <c r="L118" s="132" t="s">
        <v>84</v>
      </c>
      <c r="M118" s="133"/>
      <c r="N118" s="46" t="s">
        <v>25</v>
      </c>
      <c r="O118" s="83">
        <v>6.9820000000000002</v>
      </c>
      <c r="P118" s="21"/>
      <c r="Q118" s="168"/>
      <c r="R118" s="168"/>
      <c r="S118" s="168"/>
      <c r="T118" s="168"/>
      <c r="U118" s="6"/>
    </row>
    <row r="119" spans="1:21" ht="18" customHeight="1">
      <c r="A119" s="19"/>
      <c r="B119" s="162"/>
      <c r="C119" s="135"/>
      <c r="D119" s="48">
        <v>8</v>
      </c>
      <c r="E119" s="1" t="s">
        <v>65</v>
      </c>
      <c r="F119" s="132" t="s">
        <v>98</v>
      </c>
      <c r="G119" s="133"/>
      <c r="H119" s="132" t="s">
        <v>2</v>
      </c>
      <c r="I119" s="133"/>
      <c r="J119" s="132" t="s">
        <v>82</v>
      </c>
      <c r="K119" s="133"/>
      <c r="L119" s="132" t="s">
        <v>101</v>
      </c>
      <c r="M119" s="133"/>
      <c r="N119" s="46" t="s">
        <v>16</v>
      </c>
      <c r="O119" s="83">
        <v>6.9889999999999999</v>
      </c>
      <c r="P119" s="21"/>
      <c r="Q119" s="168"/>
      <c r="R119" s="168"/>
      <c r="S119" s="168"/>
      <c r="T119" s="168"/>
      <c r="U119" s="6"/>
    </row>
    <row r="120" spans="1:21" ht="18" customHeight="1">
      <c r="A120" s="19"/>
      <c r="B120" s="162"/>
      <c r="C120" s="135"/>
      <c r="D120" s="48">
        <v>9</v>
      </c>
      <c r="E120" s="1" t="s">
        <v>97</v>
      </c>
      <c r="F120" s="132" t="s">
        <v>103</v>
      </c>
      <c r="G120" s="133"/>
      <c r="H120" s="132" t="s">
        <v>102</v>
      </c>
      <c r="I120" s="133"/>
      <c r="J120" s="132" t="s">
        <v>79</v>
      </c>
      <c r="K120" s="133"/>
      <c r="L120" s="132" t="s">
        <v>84</v>
      </c>
      <c r="M120" s="133"/>
      <c r="N120" s="46" t="s">
        <v>106</v>
      </c>
      <c r="O120" s="39">
        <v>7.726</v>
      </c>
      <c r="P120" s="21"/>
      <c r="Q120" s="168"/>
      <c r="R120" s="168"/>
      <c r="S120" s="168"/>
      <c r="T120" s="168"/>
      <c r="U120" s="6"/>
    </row>
    <row r="121" spans="1:21" ht="18" customHeight="1">
      <c r="A121" s="19"/>
      <c r="B121" s="162"/>
      <c r="C121" s="135"/>
      <c r="D121" s="6"/>
      <c r="E121" s="6"/>
      <c r="F121" s="6"/>
      <c r="G121" s="6"/>
      <c r="H121" s="6"/>
      <c r="I121" s="6"/>
      <c r="J121" s="6"/>
      <c r="K121" s="6"/>
      <c r="L121" s="6"/>
      <c r="M121" s="6"/>
      <c r="N121" s="6"/>
      <c r="O121" s="6"/>
      <c r="P121" s="6"/>
      <c r="Q121" s="6"/>
      <c r="R121" s="6"/>
      <c r="S121" s="6"/>
      <c r="T121" s="6"/>
      <c r="U121" s="6"/>
    </row>
    <row r="122" spans="1:21" ht="18" customHeight="1">
      <c r="A122" s="19"/>
      <c r="B122" s="162"/>
      <c r="C122" s="135"/>
      <c r="D122" s="136" t="s">
        <v>24</v>
      </c>
      <c r="E122" s="136"/>
      <c r="F122" s="136"/>
      <c r="G122" s="136"/>
      <c r="H122" s="136"/>
      <c r="I122" s="136"/>
      <c r="J122" s="136"/>
      <c r="K122" s="136"/>
      <c r="L122" s="136"/>
      <c r="M122" s="136"/>
      <c r="N122" s="136"/>
      <c r="O122" s="136"/>
      <c r="P122" s="136"/>
      <c r="Q122" s="136"/>
      <c r="R122" s="136"/>
      <c r="S122" s="136"/>
      <c r="T122" s="6"/>
      <c r="U122" s="19"/>
    </row>
    <row r="123" spans="1:21" ht="18" customHeight="1">
      <c r="A123" s="19"/>
      <c r="B123" s="162"/>
      <c r="C123" s="135"/>
      <c r="D123" s="137" t="s">
        <v>1</v>
      </c>
      <c r="E123" s="156" t="s">
        <v>15</v>
      </c>
      <c r="F123" s="159" t="s">
        <v>59</v>
      </c>
      <c r="G123" s="158" t="s">
        <v>20</v>
      </c>
      <c r="H123" s="161" t="s">
        <v>17</v>
      </c>
      <c r="I123" s="161"/>
      <c r="J123" s="161"/>
      <c r="K123" s="161"/>
      <c r="L123" s="161"/>
      <c r="M123" s="161"/>
      <c r="N123" s="161" t="s">
        <v>18</v>
      </c>
      <c r="O123" s="161"/>
      <c r="P123" s="161"/>
      <c r="Q123" s="161"/>
      <c r="R123" s="161"/>
      <c r="S123" s="161"/>
      <c r="T123" s="6"/>
      <c r="U123" s="19"/>
    </row>
    <row r="124" spans="1:21" ht="18" customHeight="1">
      <c r="A124" s="19"/>
      <c r="B124" s="162"/>
      <c r="C124" s="135"/>
      <c r="D124" s="137"/>
      <c r="E124" s="156"/>
      <c r="F124" s="160"/>
      <c r="G124" s="158"/>
      <c r="H124" s="45" t="s">
        <v>19</v>
      </c>
      <c r="I124" s="28">
        <v>1</v>
      </c>
      <c r="J124" s="25">
        <v>2</v>
      </c>
      <c r="K124" s="26">
        <v>3</v>
      </c>
      <c r="L124" s="27">
        <v>4</v>
      </c>
      <c r="M124" s="33">
        <v>5</v>
      </c>
      <c r="N124" s="45" t="s">
        <v>19</v>
      </c>
      <c r="O124" s="28">
        <v>1</v>
      </c>
      <c r="P124" s="25">
        <v>2</v>
      </c>
      <c r="Q124" s="26">
        <v>3</v>
      </c>
      <c r="R124" s="27">
        <v>4</v>
      </c>
      <c r="S124" s="33">
        <v>5</v>
      </c>
      <c r="T124" s="6"/>
      <c r="U124" s="19"/>
    </row>
    <row r="125" spans="1:21" ht="18" customHeight="1">
      <c r="A125" s="19"/>
      <c r="B125" s="162"/>
      <c r="C125" s="135"/>
      <c r="D125" s="48">
        <v>1</v>
      </c>
      <c r="E125" s="1" t="s">
        <v>95</v>
      </c>
      <c r="F125" s="51">
        <v>20</v>
      </c>
      <c r="G125" s="47">
        <f t="shared" ref="G125:G133" si="6">H125+N125</f>
        <v>520.03</v>
      </c>
      <c r="H125" s="126">
        <f t="shared" ref="H125:H133" si="7">SUM(I125:M125)</f>
        <v>259</v>
      </c>
      <c r="I125" s="79">
        <v>52</v>
      </c>
      <c r="J125" s="79">
        <v>52</v>
      </c>
      <c r="K125" s="78">
        <v>53</v>
      </c>
      <c r="L125" s="79">
        <v>52</v>
      </c>
      <c r="M125" s="81">
        <v>50</v>
      </c>
      <c r="N125" s="42">
        <f t="shared" ref="N125:N133" si="8">SUM(O125:S125)</f>
        <v>261.02999999999997</v>
      </c>
      <c r="O125" s="79">
        <v>52</v>
      </c>
      <c r="P125" s="78">
        <v>53</v>
      </c>
      <c r="Q125" s="77">
        <v>54</v>
      </c>
      <c r="R125" s="80">
        <v>51</v>
      </c>
      <c r="S125" s="80">
        <v>51.03</v>
      </c>
      <c r="T125" s="6"/>
      <c r="U125" s="19"/>
    </row>
    <row r="126" spans="1:21" ht="18" customHeight="1">
      <c r="A126" s="19"/>
      <c r="B126" s="162"/>
      <c r="C126" s="135"/>
      <c r="D126" s="48">
        <v>2</v>
      </c>
      <c r="E126" s="1" t="s">
        <v>74</v>
      </c>
      <c r="F126" s="51">
        <v>18</v>
      </c>
      <c r="G126" s="47">
        <f t="shared" si="6"/>
        <v>516.42000000000007</v>
      </c>
      <c r="H126" s="124">
        <f t="shared" si="7"/>
        <v>260</v>
      </c>
      <c r="I126" s="79">
        <v>52</v>
      </c>
      <c r="J126" s="79">
        <v>52</v>
      </c>
      <c r="K126" s="77">
        <v>54</v>
      </c>
      <c r="L126" s="79">
        <v>52</v>
      </c>
      <c r="M126" s="81">
        <v>50</v>
      </c>
      <c r="N126" s="97">
        <f t="shared" si="8"/>
        <v>256.42</v>
      </c>
      <c r="O126" s="80">
        <v>51</v>
      </c>
      <c r="P126" s="79">
        <v>52</v>
      </c>
      <c r="Q126" s="78">
        <v>53</v>
      </c>
      <c r="R126" s="81">
        <v>50</v>
      </c>
      <c r="S126" s="81">
        <v>50.42</v>
      </c>
      <c r="T126" s="6"/>
      <c r="U126" s="19"/>
    </row>
    <row r="127" spans="1:21" ht="18" customHeight="1">
      <c r="A127" s="19"/>
      <c r="B127" s="162"/>
      <c r="C127" s="135"/>
      <c r="D127" s="48">
        <v>3</v>
      </c>
      <c r="E127" s="1" t="s">
        <v>56</v>
      </c>
      <c r="F127" s="51">
        <v>16</v>
      </c>
      <c r="G127" s="47">
        <f t="shared" si="6"/>
        <v>514.15</v>
      </c>
      <c r="H127" s="51">
        <f t="shared" si="7"/>
        <v>252</v>
      </c>
      <c r="I127" s="81">
        <v>50</v>
      </c>
      <c r="J127" s="80">
        <v>51</v>
      </c>
      <c r="K127" s="80">
        <v>51</v>
      </c>
      <c r="L127" s="80">
        <v>51</v>
      </c>
      <c r="M127" s="101">
        <v>49</v>
      </c>
      <c r="N127" s="41">
        <f t="shared" si="8"/>
        <v>262.14999999999998</v>
      </c>
      <c r="O127" s="79">
        <v>52</v>
      </c>
      <c r="P127" s="78">
        <v>53.15</v>
      </c>
      <c r="Q127" s="77">
        <v>54</v>
      </c>
      <c r="R127" s="78">
        <v>53</v>
      </c>
      <c r="S127" s="81">
        <v>50</v>
      </c>
      <c r="T127" s="6"/>
      <c r="U127" s="19"/>
    </row>
    <row r="128" spans="1:21" ht="18" customHeight="1">
      <c r="A128" s="19"/>
      <c r="B128" s="162"/>
      <c r="C128" s="135"/>
      <c r="D128" s="48">
        <v>4</v>
      </c>
      <c r="E128" s="1" t="s">
        <v>75</v>
      </c>
      <c r="F128" s="51">
        <v>15</v>
      </c>
      <c r="G128" s="47">
        <f t="shared" si="6"/>
        <v>513.20000000000005</v>
      </c>
      <c r="H128" s="125">
        <f t="shared" si="7"/>
        <v>256</v>
      </c>
      <c r="I128" s="80">
        <v>51</v>
      </c>
      <c r="J128" s="81">
        <v>50</v>
      </c>
      <c r="K128" s="78">
        <v>53</v>
      </c>
      <c r="L128" s="79">
        <v>52</v>
      </c>
      <c r="M128" s="81">
        <v>50</v>
      </c>
      <c r="N128" s="97">
        <f t="shared" si="8"/>
        <v>257.2</v>
      </c>
      <c r="O128" s="80">
        <v>51</v>
      </c>
      <c r="P128" s="80">
        <v>51</v>
      </c>
      <c r="Q128" s="79">
        <v>52</v>
      </c>
      <c r="R128" s="78">
        <v>53.2</v>
      </c>
      <c r="S128" s="81">
        <v>50</v>
      </c>
      <c r="T128" s="6"/>
      <c r="U128" s="19"/>
    </row>
    <row r="129" spans="1:21" ht="18" customHeight="1">
      <c r="A129" s="19"/>
      <c r="B129" s="162"/>
      <c r="C129" s="135"/>
      <c r="D129" s="48">
        <v>5</v>
      </c>
      <c r="E129" s="1" t="s">
        <v>96</v>
      </c>
      <c r="F129" s="51">
        <v>14</v>
      </c>
      <c r="G129" s="47">
        <f t="shared" si="6"/>
        <v>511.58</v>
      </c>
      <c r="H129" s="51">
        <f t="shared" si="7"/>
        <v>252</v>
      </c>
      <c r="I129" s="81">
        <v>50</v>
      </c>
      <c r="J129" s="80">
        <v>51</v>
      </c>
      <c r="K129" s="78">
        <v>53</v>
      </c>
      <c r="L129" s="101">
        <v>49</v>
      </c>
      <c r="M129" s="101">
        <v>49</v>
      </c>
      <c r="N129" s="40">
        <f t="shared" si="8"/>
        <v>259.58</v>
      </c>
      <c r="O129" s="79">
        <v>52</v>
      </c>
      <c r="P129" s="79">
        <v>52</v>
      </c>
      <c r="Q129" s="78">
        <v>53</v>
      </c>
      <c r="R129" s="80">
        <v>51</v>
      </c>
      <c r="S129" s="79">
        <v>51.58</v>
      </c>
      <c r="T129" s="6"/>
      <c r="U129" s="19"/>
    </row>
    <row r="130" spans="1:21" ht="18" customHeight="1">
      <c r="A130" s="19"/>
      <c r="B130" s="162"/>
      <c r="C130" s="135"/>
      <c r="D130" s="48">
        <v>6</v>
      </c>
      <c r="E130" s="1" t="s">
        <v>73</v>
      </c>
      <c r="F130" s="51">
        <v>13</v>
      </c>
      <c r="G130" s="47">
        <f t="shared" si="6"/>
        <v>504.52</v>
      </c>
      <c r="H130" s="70">
        <f t="shared" si="7"/>
        <v>249</v>
      </c>
      <c r="I130" s="80">
        <v>51</v>
      </c>
      <c r="J130" s="80">
        <v>51</v>
      </c>
      <c r="K130" s="79">
        <v>52</v>
      </c>
      <c r="L130" s="101">
        <v>49</v>
      </c>
      <c r="M130" s="101">
        <v>46</v>
      </c>
      <c r="N130" s="97">
        <f t="shared" si="8"/>
        <v>255.52</v>
      </c>
      <c r="O130" s="79">
        <v>52</v>
      </c>
      <c r="P130" s="78">
        <v>53</v>
      </c>
      <c r="Q130" s="78">
        <v>53</v>
      </c>
      <c r="R130" s="101">
        <v>49</v>
      </c>
      <c r="S130" s="101">
        <v>48.52</v>
      </c>
      <c r="T130" s="6"/>
      <c r="U130" s="19"/>
    </row>
    <row r="131" spans="1:21" ht="18" customHeight="1">
      <c r="A131" s="19"/>
      <c r="B131" s="162"/>
      <c r="C131" s="73"/>
      <c r="D131" s="48">
        <v>7</v>
      </c>
      <c r="E131" s="1" t="s">
        <v>66</v>
      </c>
      <c r="F131" s="51">
        <v>12</v>
      </c>
      <c r="G131" s="38">
        <f t="shared" si="6"/>
        <v>492.52</v>
      </c>
      <c r="H131" s="70">
        <f t="shared" si="7"/>
        <v>241</v>
      </c>
      <c r="I131" s="101">
        <v>48</v>
      </c>
      <c r="J131" s="101">
        <v>48</v>
      </c>
      <c r="K131" s="80">
        <v>51</v>
      </c>
      <c r="L131" s="101">
        <v>47</v>
      </c>
      <c r="M131" s="101">
        <v>47</v>
      </c>
      <c r="N131" s="97">
        <f t="shared" si="8"/>
        <v>251.52</v>
      </c>
      <c r="O131" s="81">
        <v>50</v>
      </c>
      <c r="P131" s="80">
        <v>51</v>
      </c>
      <c r="Q131" s="79">
        <v>52</v>
      </c>
      <c r="R131" s="101">
        <v>49</v>
      </c>
      <c r="S131" s="81">
        <v>49.52</v>
      </c>
      <c r="T131" s="6"/>
      <c r="U131" s="19"/>
    </row>
    <row r="132" spans="1:21" ht="18" customHeight="1">
      <c r="A132" s="19"/>
      <c r="B132" s="162"/>
      <c r="C132" s="73"/>
      <c r="D132" s="48">
        <v>8</v>
      </c>
      <c r="E132" s="1" t="s">
        <v>97</v>
      </c>
      <c r="F132" s="51">
        <v>11</v>
      </c>
      <c r="G132" s="38">
        <f t="shared" si="6"/>
        <v>490.71000000000004</v>
      </c>
      <c r="H132" s="70">
        <f t="shared" si="7"/>
        <v>247</v>
      </c>
      <c r="I132" s="81">
        <v>50</v>
      </c>
      <c r="J132" s="81">
        <v>50</v>
      </c>
      <c r="K132" s="81">
        <v>50</v>
      </c>
      <c r="L132" s="81">
        <v>50</v>
      </c>
      <c r="M132" s="101">
        <v>47</v>
      </c>
      <c r="N132" s="98">
        <f t="shared" si="8"/>
        <v>243.71</v>
      </c>
      <c r="O132" s="101">
        <v>47.71</v>
      </c>
      <c r="P132" s="81">
        <v>50</v>
      </c>
      <c r="Q132" s="81">
        <v>50</v>
      </c>
      <c r="R132" s="81">
        <v>50</v>
      </c>
      <c r="S132" s="101">
        <v>46</v>
      </c>
      <c r="T132" s="6"/>
      <c r="U132" s="19"/>
    </row>
    <row r="133" spans="1:21" ht="18" customHeight="1">
      <c r="A133" s="19"/>
      <c r="B133" s="162"/>
      <c r="C133" s="73"/>
      <c r="D133" s="48">
        <v>9</v>
      </c>
      <c r="E133" s="1" t="s">
        <v>65</v>
      </c>
      <c r="F133" s="51">
        <v>10</v>
      </c>
      <c r="G133" s="38">
        <f t="shared" si="6"/>
        <v>476.23</v>
      </c>
      <c r="H133" s="70">
        <f t="shared" si="7"/>
        <v>236</v>
      </c>
      <c r="I133" s="101">
        <v>48</v>
      </c>
      <c r="J133" s="101">
        <v>48</v>
      </c>
      <c r="K133" s="101">
        <v>49</v>
      </c>
      <c r="L133" s="101">
        <v>48</v>
      </c>
      <c r="M133" s="101">
        <v>43</v>
      </c>
      <c r="N133" s="98">
        <f t="shared" si="8"/>
        <v>240.23</v>
      </c>
      <c r="O133" s="101">
        <v>49</v>
      </c>
      <c r="P133" s="101">
        <v>48</v>
      </c>
      <c r="Q133" s="80">
        <v>51.23</v>
      </c>
      <c r="R133" s="101">
        <v>49</v>
      </c>
      <c r="S133" s="101">
        <v>43</v>
      </c>
      <c r="T133" s="6"/>
      <c r="U133" s="19"/>
    </row>
    <row r="134" spans="1:21" ht="18" customHeight="1">
      <c r="A134" s="19"/>
      <c r="B134" s="162"/>
      <c r="C134" s="19"/>
      <c r="D134" s="19"/>
      <c r="E134" s="19"/>
      <c r="F134" s="19"/>
      <c r="G134" s="19"/>
      <c r="H134" s="19"/>
      <c r="I134" s="19"/>
      <c r="J134" s="19"/>
      <c r="K134" s="19"/>
      <c r="L134" s="19"/>
      <c r="M134" s="19"/>
      <c r="N134" s="19"/>
      <c r="O134" s="19"/>
      <c r="P134" s="19"/>
      <c r="Q134" s="19"/>
      <c r="R134" s="19"/>
      <c r="S134" s="19"/>
      <c r="T134" s="19"/>
      <c r="U134" s="19"/>
    </row>
    <row r="135" spans="1:21" ht="18" customHeight="1">
      <c r="A135" s="19"/>
      <c r="B135" s="162"/>
      <c r="C135" s="44"/>
      <c r="D135" s="72"/>
      <c r="E135" s="44"/>
      <c r="F135" s="72"/>
      <c r="G135" s="44"/>
      <c r="H135" s="72"/>
      <c r="I135" s="44"/>
      <c r="J135" s="72"/>
      <c r="K135" s="44"/>
      <c r="L135" s="72"/>
      <c r="M135" s="44"/>
      <c r="N135" s="72"/>
      <c r="O135" s="44"/>
      <c r="P135" s="72"/>
      <c r="Q135" s="44"/>
      <c r="R135" s="72"/>
      <c r="S135" s="44"/>
      <c r="T135" s="72"/>
      <c r="U135" s="19"/>
    </row>
    <row r="136" spans="1:21" ht="18" customHeight="1">
      <c r="A136" s="19"/>
      <c r="B136" s="162"/>
      <c r="C136" s="19"/>
      <c r="D136" s="19"/>
      <c r="E136" s="19"/>
      <c r="F136" s="19"/>
      <c r="G136" s="19"/>
      <c r="H136" s="19"/>
      <c r="I136" s="19"/>
      <c r="J136" s="19"/>
      <c r="K136" s="19"/>
      <c r="L136" s="19"/>
      <c r="M136" s="19"/>
      <c r="N136" s="19"/>
      <c r="O136" s="19"/>
      <c r="P136" s="19"/>
      <c r="Q136" s="19"/>
      <c r="R136" s="19"/>
      <c r="S136" s="19"/>
      <c r="T136" s="19"/>
      <c r="U136" s="19"/>
    </row>
    <row r="137" spans="1:21" ht="18" customHeight="1">
      <c r="A137" s="19"/>
      <c r="B137" s="162"/>
      <c r="C137" s="135" t="s">
        <v>29</v>
      </c>
      <c r="D137" s="136" t="s">
        <v>93</v>
      </c>
      <c r="E137" s="136"/>
      <c r="F137" s="136"/>
      <c r="G137" s="136"/>
      <c r="H137" s="136"/>
      <c r="I137" s="136"/>
      <c r="J137" s="136"/>
      <c r="K137" s="136"/>
      <c r="L137" s="136"/>
      <c r="M137" s="136"/>
      <c r="N137" s="136"/>
      <c r="O137" s="136"/>
      <c r="P137" s="19"/>
      <c r="Q137" s="21"/>
      <c r="R137" s="21"/>
      <c r="S137" s="21"/>
      <c r="T137" s="21"/>
      <c r="U137" s="19"/>
    </row>
    <row r="138" spans="1:21" ht="18" customHeight="1">
      <c r="A138" s="19"/>
      <c r="B138" s="162"/>
      <c r="C138" s="135"/>
      <c r="D138" s="137" t="s">
        <v>1</v>
      </c>
      <c r="E138" s="138" t="s">
        <v>15</v>
      </c>
      <c r="F138" s="140" t="s">
        <v>114</v>
      </c>
      <c r="G138" s="141"/>
      <c r="H138" s="144" t="s">
        <v>5</v>
      </c>
      <c r="I138" s="145"/>
      <c r="J138" s="148" t="s">
        <v>0</v>
      </c>
      <c r="K138" s="149"/>
      <c r="L138" s="140" t="s">
        <v>11</v>
      </c>
      <c r="M138" s="141"/>
      <c r="N138" s="171" t="s">
        <v>33</v>
      </c>
      <c r="O138" s="154" t="s">
        <v>3</v>
      </c>
      <c r="P138" s="19"/>
      <c r="Q138" s="134" t="s">
        <v>107</v>
      </c>
      <c r="R138" s="134"/>
      <c r="S138" s="134"/>
      <c r="T138" s="134"/>
      <c r="U138" s="19"/>
    </row>
    <row r="139" spans="1:21" ht="18" customHeight="1">
      <c r="A139" s="19"/>
      <c r="B139" s="162"/>
      <c r="C139" s="135"/>
      <c r="D139" s="137"/>
      <c r="E139" s="139"/>
      <c r="F139" s="142"/>
      <c r="G139" s="143"/>
      <c r="H139" s="146"/>
      <c r="I139" s="147"/>
      <c r="J139" s="150"/>
      <c r="K139" s="151"/>
      <c r="L139" s="142"/>
      <c r="M139" s="143"/>
      <c r="N139" s="172"/>
      <c r="O139" s="155"/>
      <c r="P139" s="19"/>
      <c r="Q139" s="134"/>
      <c r="R139" s="134"/>
      <c r="S139" s="134"/>
      <c r="T139" s="134"/>
      <c r="U139" s="19"/>
    </row>
    <row r="140" spans="1:21" ht="18" customHeight="1">
      <c r="A140" s="19"/>
      <c r="B140" s="162"/>
      <c r="C140" s="135"/>
      <c r="D140" s="48">
        <v>1</v>
      </c>
      <c r="E140" s="1" t="s">
        <v>95</v>
      </c>
      <c r="F140" s="132" t="s">
        <v>99</v>
      </c>
      <c r="G140" s="133"/>
      <c r="H140" s="132" t="s">
        <v>100</v>
      </c>
      <c r="I140" s="133"/>
      <c r="J140" s="132" t="s">
        <v>79</v>
      </c>
      <c r="K140" s="133"/>
      <c r="L140" s="132" t="s">
        <v>44</v>
      </c>
      <c r="M140" s="133"/>
      <c r="N140" s="46" t="s">
        <v>25</v>
      </c>
      <c r="O140" s="82">
        <v>6.5949999999999998</v>
      </c>
      <c r="P140" s="19"/>
      <c r="Q140" s="134"/>
      <c r="R140" s="134"/>
      <c r="S140" s="134"/>
      <c r="T140" s="134"/>
      <c r="U140" s="19"/>
    </row>
    <row r="141" spans="1:21" ht="18" customHeight="1">
      <c r="A141" s="19"/>
      <c r="B141" s="162"/>
      <c r="C141" s="135"/>
      <c r="D141" s="48">
        <v>2</v>
      </c>
      <c r="E141" s="1" t="s">
        <v>96</v>
      </c>
      <c r="F141" s="132" t="s">
        <v>105</v>
      </c>
      <c r="G141" s="133"/>
      <c r="H141" s="132" t="s">
        <v>104</v>
      </c>
      <c r="I141" s="133"/>
      <c r="J141" s="132" t="s">
        <v>80</v>
      </c>
      <c r="K141" s="133"/>
      <c r="L141" s="132" t="s">
        <v>84</v>
      </c>
      <c r="M141" s="133"/>
      <c r="N141" s="46" t="s">
        <v>25</v>
      </c>
      <c r="O141" s="82">
        <v>6.6509999999999998</v>
      </c>
      <c r="P141" s="19"/>
      <c r="Q141" s="134"/>
      <c r="R141" s="134"/>
      <c r="S141" s="134"/>
      <c r="T141" s="134"/>
      <c r="U141" s="19"/>
    </row>
    <row r="142" spans="1:21" ht="18" customHeight="1">
      <c r="A142" s="19"/>
      <c r="B142" s="162"/>
      <c r="C142" s="135"/>
      <c r="D142" s="48">
        <v>3</v>
      </c>
      <c r="E142" s="1" t="s">
        <v>75</v>
      </c>
      <c r="F142" s="132" t="s">
        <v>57</v>
      </c>
      <c r="G142" s="133"/>
      <c r="H142" s="132" t="s">
        <v>42</v>
      </c>
      <c r="I142" s="133"/>
      <c r="J142" s="132" t="s">
        <v>79</v>
      </c>
      <c r="K142" s="133"/>
      <c r="L142" s="132" t="s">
        <v>83</v>
      </c>
      <c r="M142" s="133"/>
      <c r="N142" s="46" t="s">
        <v>25</v>
      </c>
      <c r="O142" s="82">
        <v>6.6760000000000002</v>
      </c>
      <c r="P142" s="19"/>
      <c r="Q142" s="134"/>
      <c r="R142" s="134"/>
      <c r="S142" s="134"/>
      <c r="T142" s="134"/>
      <c r="U142" s="19"/>
    </row>
    <row r="143" spans="1:21" ht="18" customHeight="1">
      <c r="A143" s="19"/>
      <c r="B143" s="162"/>
      <c r="C143" s="135"/>
      <c r="D143" s="48">
        <v>4</v>
      </c>
      <c r="E143" s="1" t="s">
        <v>73</v>
      </c>
      <c r="F143" s="132" t="s">
        <v>58</v>
      </c>
      <c r="G143" s="133"/>
      <c r="H143" s="132" t="s">
        <v>40</v>
      </c>
      <c r="I143" s="133"/>
      <c r="J143" s="132" t="s">
        <v>80</v>
      </c>
      <c r="K143" s="133"/>
      <c r="L143" s="132" t="s">
        <v>84</v>
      </c>
      <c r="M143" s="133"/>
      <c r="N143" s="46" t="s">
        <v>25</v>
      </c>
      <c r="O143" s="82">
        <v>6.7220000000000004</v>
      </c>
      <c r="P143" s="19"/>
      <c r="Q143" s="134"/>
      <c r="R143" s="134"/>
      <c r="S143" s="134"/>
      <c r="T143" s="134"/>
      <c r="U143" s="19"/>
    </row>
    <row r="144" spans="1:21" ht="18" customHeight="1">
      <c r="A144" s="19"/>
      <c r="B144" s="162"/>
      <c r="C144" s="135"/>
      <c r="D144" s="48">
        <v>5</v>
      </c>
      <c r="E144" s="1" t="s">
        <v>76</v>
      </c>
      <c r="F144" s="132" t="s">
        <v>42</v>
      </c>
      <c r="G144" s="133"/>
      <c r="H144" s="132" t="s">
        <v>99</v>
      </c>
      <c r="I144" s="133"/>
      <c r="J144" s="132" t="s">
        <v>79</v>
      </c>
      <c r="K144" s="133"/>
      <c r="L144" s="132" t="s">
        <v>83</v>
      </c>
      <c r="M144" s="133"/>
      <c r="N144" s="46" t="s">
        <v>25</v>
      </c>
      <c r="O144" s="83">
        <v>6.8259999999999996</v>
      </c>
      <c r="P144" s="19"/>
      <c r="Q144" s="134"/>
      <c r="R144" s="134"/>
      <c r="S144" s="134"/>
      <c r="T144" s="134"/>
      <c r="U144" s="19"/>
    </row>
    <row r="145" spans="1:22" ht="18" customHeight="1">
      <c r="A145" s="19"/>
      <c r="B145" s="162"/>
      <c r="C145" s="135"/>
      <c r="D145" s="48">
        <v>6</v>
      </c>
      <c r="E145" s="1" t="s">
        <v>56</v>
      </c>
      <c r="F145" s="132" t="s">
        <v>40</v>
      </c>
      <c r="G145" s="133"/>
      <c r="H145" s="132" t="s">
        <v>57</v>
      </c>
      <c r="I145" s="133"/>
      <c r="J145" s="132" t="s">
        <v>80</v>
      </c>
      <c r="K145" s="133"/>
      <c r="L145" s="132" t="s">
        <v>84</v>
      </c>
      <c r="M145" s="133"/>
      <c r="N145" s="46" t="s">
        <v>25</v>
      </c>
      <c r="O145" s="83">
        <v>6.84</v>
      </c>
      <c r="P145" s="19"/>
      <c r="Q145" s="134"/>
      <c r="R145" s="134"/>
      <c r="S145" s="134"/>
      <c r="T145" s="134"/>
      <c r="U145" s="19"/>
    </row>
    <row r="146" spans="1:22" ht="18" customHeight="1">
      <c r="A146" s="19"/>
      <c r="B146" s="162"/>
      <c r="C146" s="135"/>
      <c r="D146" s="48">
        <v>7</v>
      </c>
      <c r="E146" s="1" t="s">
        <v>65</v>
      </c>
      <c r="F146" s="132" t="s">
        <v>2</v>
      </c>
      <c r="G146" s="133"/>
      <c r="H146" s="132" t="s">
        <v>98</v>
      </c>
      <c r="I146" s="133"/>
      <c r="J146" s="132" t="s">
        <v>82</v>
      </c>
      <c r="K146" s="133"/>
      <c r="L146" s="132" t="s">
        <v>101</v>
      </c>
      <c r="M146" s="133"/>
      <c r="N146" s="46" t="s">
        <v>16</v>
      </c>
      <c r="O146" s="83">
        <v>6.9050000000000002</v>
      </c>
      <c r="P146" s="19"/>
      <c r="Q146" s="134"/>
      <c r="R146" s="134"/>
      <c r="S146" s="134"/>
      <c r="T146" s="134"/>
      <c r="U146" s="19"/>
    </row>
    <row r="147" spans="1:22" ht="18" customHeight="1">
      <c r="A147" s="19"/>
      <c r="B147" s="162"/>
      <c r="C147" s="135"/>
      <c r="D147" s="48">
        <v>8</v>
      </c>
      <c r="E147" s="1" t="s">
        <v>97</v>
      </c>
      <c r="F147" s="132" t="s">
        <v>102</v>
      </c>
      <c r="G147" s="133"/>
      <c r="H147" s="132" t="s">
        <v>103</v>
      </c>
      <c r="I147" s="133"/>
      <c r="J147" s="132" t="s">
        <v>79</v>
      </c>
      <c r="K147" s="133"/>
      <c r="L147" s="132" t="s">
        <v>84</v>
      </c>
      <c r="M147" s="133"/>
      <c r="N147" s="46" t="s">
        <v>106</v>
      </c>
      <c r="O147" s="83">
        <v>6.9359999999999999</v>
      </c>
      <c r="P147" s="19"/>
      <c r="Q147" s="134"/>
      <c r="R147" s="134"/>
      <c r="S147" s="134"/>
      <c r="T147" s="134"/>
      <c r="U147" s="19"/>
    </row>
    <row r="148" spans="1:22" s="24" customFormat="1" ht="18" customHeight="1">
      <c r="A148" s="6"/>
      <c r="B148" s="162"/>
      <c r="C148" s="135"/>
      <c r="D148" s="6"/>
      <c r="E148" s="6"/>
      <c r="F148" s="6"/>
      <c r="G148" s="6"/>
      <c r="H148" s="6"/>
      <c r="I148" s="6"/>
      <c r="J148" s="6"/>
      <c r="K148" s="6"/>
      <c r="L148" s="6"/>
      <c r="M148" s="6"/>
      <c r="N148" s="6"/>
      <c r="O148" s="6"/>
      <c r="P148" s="6"/>
      <c r="Q148" s="6"/>
      <c r="R148" s="6"/>
      <c r="S148" s="6"/>
      <c r="T148" s="6"/>
      <c r="U148" s="19"/>
    </row>
    <row r="149" spans="1:22" ht="18" customHeight="1">
      <c r="A149" s="19"/>
      <c r="B149" s="162"/>
      <c r="C149" s="135"/>
      <c r="D149" s="136" t="s">
        <v>24</v>
      </c>
      <c r="E149" s="136"/>
      <c r="F149" s="136"/>
      <c r="G149" s="136"/>
      <c r="H149" s="136"/>
      <c r="I149" s="136"/>
      <c r="J149" s="136"/>
      <c r="K149" s="136"/>
      <c r="L149" s="136"/>
      <c r="M149" s="136"/>
      <c r="N149" s="136"/>
      <c r="O149" s="136"/>
      <c r="P149" s="136"/>
      <c r="Q149" s="136"/>
      <c r="R149" s="136"/>
      <c r="S149" s="136"/>
      <c r="T149" s="19"/>
      <c r="U149" s="19"/>
      <c r="V149" s="96"/>
    </row>
    <row r="150" spans="1:22" ht="18" customHeight="1">
      <c r="A150" s="19"/>
      <c r="B150" s="162"/>
      <c r="C150" s="135"/>
      <c r="D150" s="137" t="s">
        <v>1</v>
      </c>
      <c r="E150" s="156" t="s">
        <v>15</v>
      </c>
      <c r="F150" s="157" t="s">
        <v>59</v>
      </c>
      <c r="G150" s="158" t="s">
        <v>20</v>
      </c>
      <c r="H150" s="161" t="s">
        <v>17</v>
      </c>
      <c r="I150" s="161"/>
      <c r="J150" s="161"/>
      <c r="K150" s="161"/>
      <c r="L150" s="161"/>
      <c r="M150" s="161"/>
      <c r="N150" s="161" t="s">
        <v>18</v>
      </c>
      <c r="O150" s="161"/>
      <c r="P150" s="161"/>
      <c r="Q150" s="161"/>
      <c r="R150" s="161"/>
      <c r="S150" s="161"/>
      <c r="T150" s="19"/>
      <c r="U150" s="19"/>
      <c r="V150" s="96"/>
    </row>
    <row r="151" spans="1:22" ht="18" customHeight="1">
      <c r="A151" s="19"/>
      <c r="B151" s="162"/>
      <c r="C151" s="135"/>
      <c r="D151" s="137"/>
      <c r="E151" s="156"/>
      <c r="F151" s="157"/>
      <c r="G151" s="158"/>
      <c r="H151" s="45" t="s">
        <v>19</v>
      </c>
      <c r="I151" s="28">
        <v>1</v>
      </c>
      <c r="J151" s="25">
        <v>2</v>
      </c>
      <c r="K151" s="26">
        <v>3</v>
      </c>
      <c r="L151" s="27">
        <v>4</v>
      </c>
      <c r="M151" s="33">
        <v>5</v>
      </c>
      <c r="N151" s="45" t="s">
        <v>19</v>
      </c>
      <c r="O151" s="28">
        <v>1</v>
      </c>
      <c r="P151" s="25">
        <v>2</v>
      </c>
      <c r="Q151" s="26">
        <v>3</v>
      </c>
      <c r="R151" s="27">
        <v>4</v>
      </c>
      <c r="S151" s="33">
        <v>5</v>
      </c>
      <c r="T151" s="19"/>
      <c r="U151" s="19"/>
      <c r="V151" s="96"/>
    </row>
    <row r="152" spans="1:22" ht="18" customHeight="1">
      <c r="A152" s="19"/>
      <c r="B152" s="162"/>
      <c r="C152" s="135"/>
      <c r="D152" s="48">
        <v>1</v>
      </c>
      <c r="E152" s="1" t="s">
        <v>95</v>
      </c>
      <c r="F152" s="49">
        <v>20</v>
      </c>
      <c r="G152" s="97">
        <f t="shared" ref="G152:G159" si="9">H152+N152</f>
        <v>517.89</v>
      </c>
      <c r="H152" s="127">
        <f t="shared" ref="H152:H159" si="10">SUM(I152:M152)</f>
        <v>260</v>
      </c>
      <c r="I152" s="79">
        <v>52</v>
      </c>
      <c r="J152" s="78">
        <v>53</v>
      </c>
      <c r="K152" s="78">
        <v>53</v>
      </c>
      <c r="L152" s="79">
        <v>52</v>
      </c>
      <c r="M152" s="81">
        <v>50</v>
      </c>
      <c r="N152" s="42">
        <f t="shared" ref="N152:N159" si="11">SUM(O152:S152)</f>
        <v>257.89</v>
      </c>
      <c r="O152" s="80">
        <v>51</v>
      </c>
      <c r="P152" s="78">
        <v>53</v>
      </c>
      <c r="Q152" s="78">
        <v>53</v>
      </c>
      <c r="R152" s="80">
        <v>51</v>
      </c>
      <c r="S152" s="81">
        <v>49.89</v>
      </c>
      <c r="T152" s="19"/>
      <c r="U152" s="19"/>
      <c r="V152" s="96"/>
    </row>
    <row r="153" spans="1:22" ht="18" customHeight="1">
      <c r="A153" s="19"/>
      <c r="B153" s="162"/>
      <c r="C153" s="135"/>
      <c r="D153" s="48">
        <v>2</v>
      </c>
      <c r="E153" s="1" t="s">
        <v>75</v>
      </c>
      <c r="F153" s="49">
        <v>18</v>
      </c>
      <c r="G153" s="97">
        <f t="shared" si="9"/>
        <v>508.56</v>
      </c>
      <c r="H153" s="126">
        <f t="shared" si="10"/>
        <v>254</v>
      </c>
      <c r="I153" s="101">
        <v>49</v>
      </c>
      <c r="J153" s="81">
        <v>50</v>
      </c>
      <c r="K153" s="78">
        <v>53</v>
      </c>
      <c r="L153" s="78">
        <v>53</v>
      </c>
      <c r="M153" s="101">
        <v>49</v>
      </c>
      <c r="N153" s="76">
        <f t="shared" si="11"/>
        <v>254.56</v>
      </c>
      <c r="O153" s="81">
        <v>50</v>
      </c>
      <c r="P153" s="80">
        <v>51</v>
      </c>
      <c r="Q153" s="79">
        <v>52</v>
      </c>
      <c r="R153" s="78">
        <v>52.56</v>
      </c>
      <c r="S153" s="101">
        <v>49</v>
      </c>
      <c r="T153" s="19"/>
      <c r="U153" s="19"/>
      <c r="V153" s="96"/>
    </row>
    <row r="154" spans="1:22" ht="18" customHeight="1">
      <c r="A154" s="19"/>
      <c r="B154" s="162"/>
      <c r="C154" s="135"/>
      <c r="D154" s="48">
        <v>3</v>
      </c>
      <c r="E154" s="1" t="s">
        <v>96</v>
      </c>
      <c r="F154" s="49">
        <v>16</v>
      </c>
      <c r="G154" s="97">
        <f t="shared" si="9"/>
        <v>506.13</v>
      </c>
      <c r="H154" s="125">
        <f t="shared" si="10"/>
        <v>253</v>
      </c>
      <c r="I154" s="80">
        <v>51</v>
      </c>
      <c r="J154" s="79">
        <v>52</v>
      </c>
      <c r="K154" s="79">
        <v>52</v>
      </c>
      <c r="L154" s="101">
        <v>49</v>
      </c>
      <c r="M154" s="101">
        <v>49</v>
      </c>
      <c r="N154" s="76">
        <f t="shared" si="11"/>
        <v>253.13</v>
      </c>
      <c r="O154" s="80">
        <v>51</v>
      </c>
      <c r="P154" s="80">
        <v>51</v>
      </c>
      <c r="Q154" s="79">
        <v>52</v>
      </c>
      <c r="R154" s="81">
        <v>50</v>
      </c>
      <c r="S154" s="101">
        <v>49.13</v>
      </c>
      <c r="T154" s="19"/>
      <c r="U154" s="19"/>
      <c r="V154" s="96"/>
    </row>
    <row r="155" spans="1:22" ht="18" customHeight="1">
      <c r="A155" s="19"/>
      <c r="B155" s="162"/>
      <c r="C155" s="135"/>
      <c r="D155" s="48">
        <v>4</v>
      </c>
      <c r="E155" s="1" t="s">
        <v>76</v>
      </c>
      <c r="F155" s="49">
        <v>15</v>
      </c>
      <c r="G155" s="97">
        <f t="shared" si="9"/>
        <v>504.1</v>
      </c>
      <c r="H155" s="50">
        <f t="shared" si="10"/>
        <v>247</v>
      </c>
      <c r="I155" s="81">
        <v>50</v>
      </c>
      <c r="J155" s="81">
        <v>50</v>
      </c>
      <c r="K155" s="101">
        <v>49</v>
      </c>
      <c r="L155" s="81">
        <v>50</v>
      </c>
      <c r="M155" s="101">
        <v>48</v>
      </c>
      <c r="N155" s="40">
        <f t="shared" si="11"/>
        <v>257.10000000000002</v>
      </c>
      <c r="O155" s="80">
        <v>51.1</v>
      </c>
      <c r="P155" s="79">
        <v>52</v>
      </c>
      <c r="Q155" s="79">
        <v>52</v>
      </c>
      <c r="R155" s="79">
        <v>52</v>
      </c>
      <c r="S155" s="81">
        <v>50</v>
      </c>
      <c r="T155" s="19"/>
      <c r="U155" s="19"/>
      <c r="V155" s="96"/>
    </row>
    <row r="156" spans="1:22" ht="18" customHeight="1">
      <c r="A156" s="19"/>
      <c r="B156" s="162"/>
      <c r="C156" s="135"/>
      <c r="D156" s="48">
        <v>5</v>
      </c>
      <c r="E156" s="1" t="s">
        <v>56</v>
      </c>
      <c r="F156" s="49">
        <v>14</v>
      </c>
      <c r="G156" s="97">
        <f t="shared" si="9"/>
        <v>502.76</v>
      </c>
      <c r="H156" s="50">
        <f t="shared" si="10"/>
        <v>243</v>
      </c>
      <c r="I156" s="101">
        <v>46</v>
      </c>
      <c r="J156" s="81">
        <v>50</v>
      </c>
      <c r="K156" s="81">
        <v>50</v>
      </c>
      <c r="L156" s="81">
        <v>50</v>
      </c>
      <c r="M156" s="101">
        <v>47</v>
      </c>
      <c r="N156" s="74">
        <f t="shared" si="11"/>
        <v>259.76</v>
      </c>
      <c r="O156" s="80">
        <v>51</v>
      </c>
      <c r="P156" s="77">
        <v>53.76</v>
      </c>
      <c r="Q156" s="78">
        <v>53</v>
      </c>
      <c r="R156" s="79">
        <v>52</v>
      </c>
      <c r="S156" s="81">
        <v>50</v>
      </c>
      <c r="T156" s="19"/>
      <c r="U156" s="19"/>
      <c r="V156" s="96"/>
    </row>
    <row r="157" spans="1:22" ht="18" customHeight="1">
      <c r="A157" s="19"/>
      <c r="B157" s="162"/>
      <c r="C157" s="135"/>
      <c r="D157" s="48">
        <v>6</v>
      </c>
      <c r="E157" s="1" t="s">
        <v>73</v>
      </c>
      <c r="F157" s="49">
        <v>13</v>
      </c>
      <c r="G157" s="97">
        <f t="shared" si="9"/>
        <v>501.23</v>
      </c>
      <c r="H157" s="50">
        <f t="shared" si="10"/>
        <v>248</v>
      </c>
      <c r="I157" s="80">
        <v>51</v>
      </c>
      <c r="J157" s="80">
        <v>51</v>
      </c>
      <c r="K157" s="79">
        <v>52</v>
      </c>
      <c r="L157" s="81">
        <v>50</v>
      </c>
      <c r="M157" s="101">
        <v>44</v>
      </c>
      <c r="N157" s="76">
        <f t="shared" si="11"/>
        <v>253.23</v>
      </c>
      <c r="O157" s="80">
        <v>51</v>
      </c>
      <c r="P157" s="79">
        <v>52</v>
      </c>
      <c r="Q157" s="79">
        <v>52</v>
      </c>
      <c r="R157" s="101">
        <v>49</v>
      </c>
      <c r="S157" s="101">
        <v>49.23</v>
      </c>
      <c r="T157" s="19"/>
      <c r="U157" s="19"/>
      <c r="V157" s="96"/>
    </row>
    <row r="158" spans="1:22" ht="18" customHeight="1">
      <c r="A158" s="19"/>
      <c r="B158" s="162"/>
      <c r="C158" s="135"/>
      <c r="D158" s="48">
        <v>7</v>
      </c>
      <c r="E158" s="1" t="s">
        <v>97</v>
      </c>
      <c r="F158" s="49">
        <v>12</v>
      </c>
      <c r="G158" s="98">
        <f t="shared" si="9"/>
        <v>482.15</v>
      </c>
      <c r="H158" s="50">
        <f t="shared" si="10"/>
        <v>237</v>
      </c>
      <c r="I158" s="101">
        <v>47</v>
      </c>
      <c r="J158" s="101">
        <v>48</v>
      </c>
      <c r="K158" s="101">
        <v>49</v>
      </c>
      <c r="L158" s="101">
        <v>48</v>
      </c>
      <c r="M158" s="101">
        <v>45</v>
      </c>
      <c r="N158" s="32">
        <f t="shared" si="11"/>
        <v>245.15</v>
      </c>
      <c r="O158" s="101">
        <v>49</v>
      </c>
      <c r="P158" s="81">
        <v>50</v>
      </c>
      <c r="Q158" s="79">
        <v>52.15</v>
      </c>
      <c r="R158" s="81">
        <v>50</v>
      </c>
      <c r="S158" s="101">
        <v>44</v>
      </c>
      <c r="T158" s="19"/>
      <c r="U158" s="19"/>
      <c r="V158" s="96"/>
    </row>
    <row r="159" spans="1:22" ht="18" customHeight="1">
      <c r="A159" s="19"/>
      <c r="B159" s="72"/>
      <c r="C159" s="73"/>
      <c r="D159" s="48">
        <v>8</v>
      </c>
      <c r="E159" s="1" t="s">
        <v>65</v>
      </c>
      <c r="F159" s="49">
        <v>11</v>
      </c>
      <c r="G159" s="98">
        <f t="shared" si="9"/>
        <v>474.89</v>
      </c>
      <c r="H159" s="50">
        <f t="shared" si="10"/>
        <v>240.5</v>
      </c>
      <c r="I159" s="101">
        <v>49</v>
      </c>
      <c r="J159" s="101">
        <v>48</v>
      </c>
      <c r="K159" s="81">
        <v>50</v>
      </c>
      <c r="L159" s="101">
        <v>48.5</v>
      </c>
      <c r="M159" s="101">
        <v>45</v>
      </c>
      <c r="N159" s="32">
        <f t="shared" si="11"/>
        <v>234.39</v>
      </c>
      <c r="O159" s="101">
        <v>47</v>
      </c>
      <c r="P159" s="101">
        <v>47</v>
      </c>
      <c r="Q159" s="101">
        <v>49</v>
      </c>
      <c r="R159" s="101">
        <v>47</v>
      </c>
      <c r="S159" s="101">
        <v>44.39</v>
      </c>
      <c r="T159" s="19"/>
      <c r="U159" s="19"/>
      <c r="V159" s="96"/>
    </row>
    <row r="160" spans="1:22" ht="18" customHeight="1">
      <c r="A160" s="19"/>
      <c r="B160" s="19"/>
      <c r="C160" s="19"/>
      <c r="D160" s="19"/>
      <c r="E160" s="19"/>
      <c r="F160" s="19"/>
      <c r="G160" s="19"/>
      <c r="H160" s="19"/>
      <c r="I160" s="19"/>
      <c r="J160" s="19"/>
      <c r="K160" s="19"/>
      <c r="L160" s="19"/>
      <c r="M160" s="19"/>
      <c r="N160" s="19"/>
      <c r="O160" s="19"/>
      <c r="P160" s="19"/>
      <c r="Q160" s="19"/>
      <c r="R160" s="19"/>
      <c r="S160" s="19"/>
      <c r="T160" s="19"/>
      <c r="U160" s="19"/>
      <c r="V160" s="96"/>
    </row>
    <row r="161" spans="1:22" ht="18" customHeight="1">
      <c r="A161" s="62"/>
      <c r="B161" s="44"/>
      <c r="C161" s="62"/>
      <c r="D161" s="44"/>
      <c r="E161" s="62"/>
      <c r="F161" s="44"/>
      <c r="G161" s="62"/>
      <c r="H161" s="44"/>
      <c r="I161" s="62"/>
      <c r="J161" s="44"/>
      <c r="K161" s="62"/>
      <c r="L161" s="44"/>
      <c r="M161" s="62"/>
      <c r="N161" s="44"/>
      <c r="O161" s="62"/>
      <c r="P161" s="44"/>
      <c r="Q161" s="62"/>
      <c r="R161" s="44"/>
      <c r="S161" s="62"/>
      <c r="T161" s="44"/>
      <c r="U161" s="62"/>
      <c r="V161" s="96"/>
    </row>
    <row r="162" spans="1:22" ht="18" customHeight="1">
      <c r="A162" s="19"/>
      <c r="B162" s="19"/>
      <c r="C162" s="19"/>
      <c r="D162" s="19"/>
      <c r="E162" s="19"/>
      <c r="F162" s="19"/>
      <c r="G162" s="19"/>
      <c r="H162" s="19"/>
      <c r="I162" s="19"/>
      <c r="J162" s="19"/>
      <c r="K162" s="19"/>
      <c r="L162" s="19"/>
      <c r="M162" s="19"/>
      <c r="N162" s="19"/>
      <c r="O162" s="19"/>
      <c r="P162" s="19"/>
      <c r="Q162" s="19"/>
      <c r="R162" s="19"/>
      <c r="S162" s="19"/>
      <c r="T162" s="19"/>
      <c r="U162" s="30"/>
      <c r="V162" s="96"/>
    </row>
    <row r="163" spans="1:22" ht="18" customHeight="1">
      <c r="A163" s="19"/>
      <c r="B163" s="162">
        <v>43029</v>
      </c>
      <c r="C163" s="135" t="s">
        <v>23</v>
      </c>
      <c r="D163" s="136" t="s">
        <v>94</v>
      </c>
      <c r="E163" s="136"/>
      <c r="F163" s="136"/>
      <c r="G163" s="136"/>
      <c r="H163" s="136"/>
      <c r="I163" s="136"/>
      <c r="J163" s="136"/>
      <c r="K163" s="136"/>
      <c r="L163" s="136"/>
      <c r="M163" s="136"/>
      <c r="N163" s="136"/>
      <c r="O163" s="136"/>
      <c r="P163" s="21"/>
      <c r="Q163" s="21"/>
      <c r="R163" s="21"/>
      <c r="S163" s="21"/>
      <c r="T163" s="21"/>
      <c r="U163" s="6"/>
      <c r="V163" s="96"/>
    </row>
    <row r="164" spans="1:22" ht="18" customHeight="1">
      <c r="A164" s="19"/>
      <c r="B164" s="162"/>
      <c r="C164" s="135"/>
      <c r="D164" s="137" t="s">
        <v>1</v>
      </c>
      <c r="E164" s="138" t="s">
        <v>15</v>
      </c>
      <c r="F164" s="140" t="s">
        <v>114</v>
      </c>
      <c r="G164" s="141"/>
      <c r="H164" s="144" t="s">
        <v>5</v>
      </c>
      <c r="I164" s="145"/>
      <c r="J164" s="148" t="s">
        <v>0</v>
      </c>
      <c r="K164" s="149"/>
      <c r="L164" s="140" t="s">
        <v>11</v>
      </c>
      <c r="M164" s="141"/>
      <c r="N164" s="171" t="s">
        <v>33</v>
      </c>
      <c r="O164" s="154" t="s">
        <v>3</v>
      </c>
      <c r="P164" s="21"/>
      <c r="Q164" s="168" t="s">
        <v>46</v>
      </c>
      <c r="R164" s="168"/>
      <c r="S164" s="168"/>
      <c r="T164" s="168"/>
      <c r="U164" s="6"/>
      <c r="V164" s="96"/>
    </row>
    <row r="165" spans="1:22" ht="18" customHeight="1">
      <c r="A165" s="19"/>
      <c r="B165" s="162"/>
      <c r="C165" s="135"/>
      <c r="D165" s="137"/>
      <c r="E165" s="139"/>
      <c r="F165" s="142"/>
      <c r="G165" s="143"/>
      <c r="H165" s="146"/>
      <c r="I165" s="147"/>
      <c r="J165" s="150"/>
      <c r="K165" s="151"/>
      <c r="L165" s="142"/>
      <c r="M165" s="143"/>
      <c r="N165" s="172"/>
      <c r="O165" s="155"/>
      <c r="P165" s="21"/>
      <c r="Q165" s="168"/>
      <c r="R165" s="168"/>
      <c r="S165" s="168"/>
      <c r="T165" s="168"/>
      <c r="U165" s="6"/>
    </row>
    <row r="166" spans="1:22" ht="18" customHeight="1">
      <c r="A166" s="19"/>
      <c r="B166" s="162"/>
      <c r="C166" s="135"/>
      <c r="D166" s="3">
        <v>1</v>
      </c>
      <c r="E166" s="1" t="s">
        <v>74</v>
      </c>
      <c r="F166" s="132" t="s">
        <v>43</v>
      </c>
      <c r="G166" s="133"/>
      <c r="H166" s="132" t="s">
        <v>40</v>
      </c>
      <c r="I166" s="133"/>
      <c r="J166" s="132" t="s">
        <v>81</v>
      </c>
      <c r="K166" s="133"/>
      <c r="L166" s="132" t="s">
        <v>44</v>
      </c>
      <c r="M166" s="133"/>
      <c r="N166" s="46" t="s">
        <v>25</v>
      </c>
      <c r="O166" s="82">
        <v>6.633</v>
      </c>
      <c r="P166" s="21"/>
      <c r="Q166" s="168"/>
      <c r="R166" s="168"/>
      <c r="S166" s="168"/>
      <c r="T166" s="168"/>
      <c r="U166" s="6"/>
    </row>
    <row r="167" spans="1:22" ht="18" customHeight="1">
      <c r="A167" s="19"/>
      <c r="B167" s="162"/>
      <c r="C167" s="135"/>
      <c r="D167" s="3">
        <v>2</v>
      </c>
      <c r="E167" s="1" t="s">
        <v>56</v>
      </c>
      <c r="F167" s="132" t="s">
        <v>57</v>
      </c>
      <c r="G167" s="133"/>
      <c r="H167" s="132" t="s">
        <v>43</v>
      </c>
      <c r="I167" s="133"/>
      <c r="J167" s="132" t="s">
        <v>81</v>
      </c>
      <c r="K167" s="133"/>
      <c r="L167" s="132" t="s">
        <v>44</v>
      </c>
      <c r="M167" s="133"/>
      <c r="N167" s="46" t="s">
        <v>25</v>
      </c>
      <c r="O167" s="82">
        <v>6.6680000000000001</v>
      </c>
      <c r="P167" s="21"/>
      <c r="Q167" s="168"/>
      <c r="R167" s="168"/>
      <c r="S167" s="168"/>
      <c r="T167" s="168"/>
      <c r="U167" s="6"/>
    </row>
    <row r="168" spans="1:22" ht="18" customHeight="1">
      <c r="A168" s="19"/>
      <c r="B168" s="162"/>
      <c r="C168" s="135"/>
      <c r="D168" s="3">
        <v>3</v>
      </c>
      <c r="E168" s="1" t="s">
        <v>72</v>
      </c>
      <c r="F168" s="132" t="s">
        <v>42</v>
      </c>
      <c r="G168" s="133"/>
      <c r="H168" s="132" t="s">
        <v>57</v>
      </c>
      <c r="I168" s="133"/>
      <c r="J168" s="132" t="s">
        <v>79</v>
      </c>
      <c r="K168" s="133"/>
      <c r="L168" s="132" t="s">
        <v>83</v>
      </c>
      <c r="M168" s="133"/>
      <c r="N168" s="46" t="s">
        <v>25</v>
      </c>
      <c r="O168" s="82">
        <v>6.7169999999999996</v>
      </c>
      <c r="P168" s="21"/>
      <c r="Q168" s="168"/>
      <c r="R168" s="168"/>
      <c r="S168" s="168"/>
      <c r="T168" s="168"/>
      <c r="U168" s="6"/>
    </row>
    <row r="169" spans="1:22" ht="18" customHeight="1">
      <c r="A169" s="19"/>
      <c r="B169" s="162"/>
      <c r="C169" s="135"/>
      <c r="D169" s="3">
        <v>4</v>
      </c>
      <c r="E169" s="1" t="s">
        <v>73</v>
      </c>
      <c r="F169" s="132" t="s">
        <v>40</v>
      </c>
      <c r="G169" s="133"/>
      <c r="H169" s="132" t="s">
        <v>58</v>
      </c>
      <c r="I169" s="133"/>
      <c r="J169" s="132" t="s">
        <v>80</v>
      </c>
      <c r="K169" s="133"/>
      <c r="L169" s="132" t="s">
        <v>44</v>
      </c>
      <c r="M169" s="133"/>
      <c r="N169" s="46" t="s">
        <v>25</v>
      </c>
      <c r="O169" s="82">
        <v>6.7309999999999999</v>
      </c>
      <c r="P169" s="21"/>
      <c r="Q169" s="168"/>
      <c r="R169" s="168"/>
      <c r="S169" s="168"/>
      <c r="T169" s="168"/>
      <c r="U169" s="6"/>
    </row>
    <row r="170" spans="1:22" ht="18" customHeight="1">
      <c r="A170" s="19"/>
      <c r="B170" s="162"/>
      <c r="C170" s="135"/>
      <c r="D170" s="3">
        <v>5</v>
      </c>
      <c r="E170" s="1" t="s">
        <v>76</v>
      </c>
      <c r="F170" s="132" t="s">
        <v>52</v>
      </c>
      <c r="G170" s="133"/>
      <c r="H170" s="132" t="s">
        <v>42</v>
      </c>
      <c r="I170" s="133"/>
      <c r="J170" s="132" t="s">
        <v>81</v>
      </c>
      <c r="K170" s="133"/>
      <c r="L170" s="132" t="s">
        <v>84</v>
      </c>
      <c r="M170" s="133"/>
      <c r="N170" s="46" t="s">
        <v>25</v>
      </c>
      <c r="O170" s="83">
        <v>6.8280000000000003</v>
      </c>
      <c r="P170" s="21"/>
      <c r="Q170" s="168"/>
      <c r="R170" s="168"/>
      <c r="S170" s="168"/>
      <c r="T170" s="168"/>
      <c r="U170" s="6"/>
    </row>
    <row r="171" spans="1:22" ht="18" customHeight="1">
      <c r="A171" s="19"/>
      <c r="B171" s="162"/>
      <c r="C171" s="135"/>
      <c r="D171" s="3">
        <v>6</v>
      </c>
      <c r="E171" s="1" t="s">
        <v>62</v>
      </c>
      <c r="F171" s="132" t="s">
        <v>53</v>
      </c>
      <c r="G171" s="133"/>
      <c r="H171" s="132" t="s">
        <v>2</v>
      </c>
      <c r="I171" s="133"/>
      <c r="J171" s="132" t="s">
        <v>82</v>
      </c>
      <c r="K171" s="133"/>
      <c r="L171" s="132" t="s">
        <v>77</v>
      </c>
      <c r="M171" s="133"/>
      <c r="N171" s="46" t="s">
        <v>16</v>
      </c>
      <c r="O171" s="39">
        <v>7.351</v>
      </c>
      <c r="P171" s="21"/>
      <c r="Q171" s="168"/>
      <c r="R171" s="168"/>
      <c r="S171" s="168"/>
      <c r="T171" s="168"/>
      <c r="U171" s="6"/>
    </row>
    <row r="172" spans="1:22" ht="18" customHeight="1">
      <c r="A172" s="19"/>
      <c r="B172" s="162"/>
      <c r="C172" s="135"/>
      <c r="D172" s="48">
        <v>7</v>
      </c>
      <c r="E172" s="1" t="s">
        <v>61</v>
      </c>
      <c r="F172" s="132" t="s">
        <v>2</v>
      </c>
      <c r="G172" s="133"/>
      <c r="H172" s="132" t="s">
        <v>52</v>
      </c>
      <c r="I172" s="133"/>
      <c r="J172" s="132" t="s">
        <v>82</v>
      </c>
      <c r="K172" s="133"/>
      <c r="L172" s="132" t="s">
        <v>77</v>
      </c>
      <c r="M172" s="133"/>
      <c r="N172" s="46" t="s">
        <v>25</v>
      </c>
      <c r="O172" s="39">
        <v>7.3869999999999996</v>
      </c>
      <c r="P172" s="21"/>
      <c r="Q172" s="168"/>
      <c r="R172" s="168"/>
      <c r="S172" s="168"/>
      <c r="T172" s="168"/>
      <c r="U172" s="6"/>
    </row>
    <row r="173" spans="1:22" ht="18" customHeight="1">
      <c r="A173" s="19"/>
      <c r="B173" s="162"/>
      <c r="C173" s="135"/>
      <c r="D173" s="6"/>
      <c r="E173" s="6"/>
      <c r="F173" s="6"/>
      <c r="G173" s="6"/>
      <c r="H173" s="6"/>
      <c r="I173" s="6"/>
      <c r="J173" s="6"/>
      <c r="K173" s="6"/>
      <c r="L173" s="6"/>
      <c r="M173" s="6"/>
      <c r="N173" s="6"/>
      <c r="O173" s="6"/>
      <c r="P173" s="6"/>
      <c r="Q173" s="6"/>
      <c r="R173" s="6"/>
      <c r="S173" s="6"/>
      <c r="T173" s="6"/>
      <c r="U173" s="6"/>
    </row>
    <row r="174" spans="1:22" ht="18" customHeight="1">
      <c r="A174" s="19"/>
      <c r="B174" s="162"/>
      <c r="C174" s="135"/>
      <c r="D174" s="136" t="s">
        <v>24</v>
      </c>
      <c r="E174" s="136"/>
      <c r="F174" s="136"/>
      <c r="G174" s="136"/>
      <c r="H174" s="136"/>
      <c r="I174" s="136"/>
      <c r="J174" s="136"/>
      <c r="K174" s="136"/>
      <c r="L174" s="136"/>
      <c r="M174" s="136"/>
      <c r="N174" s="136"/>
      <c r="O174" s="136"/>
      <c r="P174" s="136"/>
      <c r="Q174" s="136"/>
      <c r="R174" s="136"/>
      <c r="S174" s="136"/>
      <c r="T174" s="6"/>
      <c r="U174" s="19"/>
    </row>
    <row r="175" spans="1:22" ht="18" customHeight="1">
      <c r="A175" s="19"/>
      <c r="B175" s="162"/>
      <c r="C175" s="135"/>
      <c r="D175" s="137" t="s">
        <v>1</v>
      </c>
      <c r="E175" s="156" t="s">
        <v>15</v>
      </c>
      <c r="F175" s="159" t="s">
        <v>59</v>
      </c>
      <c r="G175" s="158" t="s">
        <v>20</v>
      </c>
      <c r="H175" s="161" t="s">
        <v>17</v>
      </c>
      <c r="I175" s="161"/>
      <c r="J175" s="161"/>
      <c r="K175" s="161"/>
      <c r="L175" s="161"/>
      <c r="M175" s="161"/>
      <c r="N175" s="161" t="s">
        <v>18</v>
      </c>
      <c r="O175" s="161"/>
      <c r="P175" s="161"/>
      <c r="Q175" s="161"/>
      <c r="R175" s="161"/>
      <c r="S175" s="161"/>
      <c r="T175" s="6"/>
      <c r="U175" s="19"/>
    </row>
    <row r="176" spans="1:22" ht="18" customHeight="1">
      <c r="A176" s="19"/>
      <c r="B176" s="162"/>
      <c r="C176" s="135"/>
      <c r="D176" s="137"/>
      <c r="E176" s="156"/>
      <c r="F176" s="160"/>
      <c r="G176" s="158"/>
      <c r="H176" s="45" t="s">
        <v>19</v>
      </c>
      <c r="I176" s="28">
        <v>1</v>
      </c>
      <c r="J176" s="25">
        <v>2</v>
      </c>
      <c r="K176" s="26">
        <v>3</v>
      </c>
      <c r="L176" s="27">
        <v>4</v>
      </c>
      <c r="M176" s="33">
        <v>5</v>
      </c>
      <c r="N176" s="45" t="s">
        <v>19</v>
      </c>
      <c r="O176" s="28">
        <v>1</v>
      </c>
      <c r="P176" s="25">
        <v>2</v>
      </c>
      <c r="Q176" s="26">
        <v>3</v>
      </c>
      <c r="R176" s="27">
        <v>4</v>
      </c>
      <c r="S176" s="33">
        <v>5</v>
      </c>
      <c r="T176" s="6"/>
      <c r="U176" s="19"/>
    </row>
    <row r="177" spans="1:21" ht="18" customHeight="1">
      <c r="A177" s="19"/>
      <c r="B177" s="162"/>
      <c r="C177" s="135"/>
      <c r="D177" s="3">
        <v>1</v>
      </c>
      <c r="E177" s="1" t="s">
        <v>56</v>
      </c>
      <c r="F177" s="51">
        <v>20</v>
      </c>
      <c r="G177" s="47">
        <f t="shared" ref="G177:G183" si="12">H177+N177</f>
        <v>506.71000000000004</v>
      </c>
      <c r="H177" s="124">
        <f t="shared" ref="H177:H183" si="13">SUM(I177:M177)</f>
        <v>254</v>
      </c>
      <c r="I177" s="79">
        <v>51</v>
      </c>
      <c r="J177" s="78">
        <v>52</v>
      </c>
      <c r="K177" s="79">
        <v>51</v>
      </c>
      <c r="L177" s="79">
        <v>51</v>
      </c>
      <c r="M177" s="81">
        <v>49</v>
      </c>
      <c r="N177" s="40">
        <f t="shared" ref="N177:N182" si="14">SUM(O177:S177)</f>
        <v>252.71</v>
      </c>
      <c r="O177" s="79">
        <v>50.71</v>
      </c>
      <c r="P177" s="79">
        <v>51</v>
      </c>
      <c r="Q177" s="78">
        <v>52</v>
      </c>
      <c r="R177" s="80">
        <v>50</v>
      </c>
      <c r="S177" s="81">
        <v>49</v>
      </c>
      <c r="T177" s="6"/>
      <c r="U177" s="19"/>
    </row>
    <row r="178" spans="1:21" ht="18" customHeight="1">
      <c r="A178" s="19"/>
      <c r="B178" s="162"/>
      <c r="C178" s="135"/>
      <c r="D178" s="3">
        <v>2</v>
      </c>
      <c r="E178" s="1" t="s">
        <v>75</v>
      </c>
      <c r="F178" s="51">
        <v>18</v>
      </c>
      <c r="G178" s="47">
        <f t="shared" si="12"/>
        <v>506.27</v>
      </c>
      <c r="H178" s="126">
        <f t="shared" si="13"/>
        <v>250</v>
      </c>
      <c r="I178" s="80">
        <v>50</v>
      </c>
      <c r="J178" s="79">
        <v>51</v>
      </c>
      <c r="K178" s="79">
        <v>51</v>
      </c>
      <c r="L178" s="80">
        <v>50</v>
      </c>
      <c r="M178" s="70">
        <v>48</v>
      </c>
      <c r="N178" s="41">
        <f t="shared" si="14"/>
        <v>256.27</v>
      </c>
      <c r="O178" s="79">
        <v>51</v>
      </c>
      <c r="P178" s="77">
        <v>53</v>
      </c>
      <c r="Q178" s="78">
        <v>52</v>
      </c>
      <c r="R178" s="80">
        <v>50</v>
      </c>
      <c r="S178" s="80">
        <v>50.27</v>
      </c>
      <c r="T178" s="6"/>
      <c r="U178" s="19"/>
    </row>
    <row r="179" spans="1:21" ht="18" customHeight="1">
      <c r="A179" s="19"/>
      <c r="B179" s="162"/>
      <c r="C179" s="135"/>
      <c r="D179" s="3">
        <v>3</v>
      </c>
      <c r="E179" s="1" t="s">
        <v>73</v>
      </c>
      <c r="F179" s="51">
        <v>16</v>
      </c>
      <c r="G179" s="47">
        <f t="shared" si="12"/>
        <v>501.99</v>
      </c>
      <c r="H179" s="57">
        <f t="shared" si="13"/>
        <v>249</v>
      </c>
      <c r="I179" s="81">
        <v>49</v>
      </c>
      <c r="J179" s="81">
        <v>49</v>
      </c>
      <c r="K179" s="78">
        <v>52</v>
      </c>
      <c r="L179" s="79">
        <v>51</v>
      </c>
      <c r="M179" s="70">
        <v>48</v>
      </c>
      <c r="N179" s="75">
        <f t="shared" si="14"/>
        <v>252.99</v>
      </c>
      <c r="O179" s="79">
        <v>51</v>
      </c>
      <c r="P179" s="79">
        <v>50.99</v>
      </c>
      <c r="Q179" s="78">
        <v>52</v>
      </c>
      <c r="R179" s="79">
        <v>51</v>
      </c>
      <c r="S179" s="70">
        <v>48</v>
      </c>
      <c r="T179" s="6"/>
      <c r="U179" s="19"/>
    </row>
    <row r="180" spans="1:21" ht="18" customHeight="1">
      <c r="A180" s="19"/>
      <c r="B180" s="162"/>
      <c r="C180" s="135"/>
      <c r="D180" s="48">
        <v>4</v>
      </c>
      <c r="E180" s="1" t="s">
        <v>74</v>
      </c>
      <c r="F180" s="51">
        <v>15</v>
      </c>
      <c r="G180" s="38">
        <f t="shared" si="12"/>
        <v>499.59000000000003</v>
      </c>
      <c r="H180" s="126">
        <f t="shared" si="13"/>
        <v>250</v>
      </c>
      <c r="I180" s="80">
        <v>50</v>
      </c>
      <c r="J180" s="79">
        <v>51</v>
      </c>
      <c r="K180" s="78">
        <v>52</v>
      </c>
      <c r="L180" s="80">
        <v>50</v>
      </c>
      <c r="M180" s="70">
        <v>47</v>
      </c>
      <c r="N180" s="32">
        <f t="shared" si="14"/>
        <v>249.59</v>
      </c>
      <c r="O180" s="79">
        <v>51</v>
      </c>
      <c r="P180" s="80">
        <v>50</v>
      </c>
      <c r="Q180" s="79">
        <v>51</v>
      </c>
      <c r="R180" s="80">
        <v>50</v>
      </c>
      <c r="S180" s="70">
        <v>47.59</v>
      </c>
      <c r="T180" s="6"/>
      <c r="U180" s="19"/>
    </row>
    <row r="181" spans="1:21" ht="18" customHeight="1">
      <c r="A181" s="19"/>
      <c r="B181" s="162"/>
      <c r="C181" s="135"/>
      <c r="D181" s="48">
        <v>5</v>
      </c>
      <c r="E181" s="1" t="s">
        <v>76</v>
      </c>
      <c r="F181" s="51">
        <v>14</v>
      </c>
      <c r="G181" s="38">
        <f t="shared" si="12"/>
        <v>499.2</v>
      </c>
      <c r="H181" s="126">
        <f t="shared" si="13"/>
        <v>250</v>
      </c>
      <c r="I181" s="80">
        <v>50</v>
      </c>
      <c r="J181" s="80">
        <v>50</v>
      </c>
      <c r="K181" s="79">
        <v>51</v>
      </c>
      <c r="L181" s="80">
        <v>50</v>
      </c>
      <c r="M181" s="81">
        <v>49</v>
      </c>
      <c r="N181" s="32">
        <f t="shared" si="14"/>
        <v>249.2</v>
      </c>
      <c r="O181" s="81">
        <v>49</v>
      </c>
      <c r="P181" s="80">
        <v>50</v>
      </c>
      <c r="Q181" s="79">
        <v>51</v>
      </c>
      <c r="R181" s="80">
        <v>50.2</v>
      </c>
      <c r="S181" s="81">
        <v>49</v>
      </c>
      <c r="T181" s="6"/>
      <c r="U181" s="19"/>
    </row>
    <row r="182" spans="1:21" ht="18" customHeight="1">
      <c r="A182" s="19"/>
      <c r="B182" s="162"/>
      <c r="C182" s="135"/>
      <c r="D182" s="48">
        <v>6</v>
      </c>
      <c r="E182" s="1" t="s">
        <v>66</v>
      </c>
      <c r="F182" s="51">
        <v>13</v>
      </c>
      <c r="G182" s="38">
        <f t="shared" si="12"/>
        <v>463.27</v>
      </c>
      <c r="H182" s="50">
        <f t="shared" si="13"/>
        <v>229</v>
      </c>
      <c r="I182" s="70">
        <v>47</v>
      </c>
      <c r="J182" s="70">
        <v>45</v>
      </c>
      <c r="K182" s="70">
        <v>46</v>
      </c>
      <c r="L182" s="70">
        <v>47</v>
      </c>
      <c r="M182" s="70">
        <v>44</v>
      </c>
      <c r="N182" s="32">
        <f t="shared" si="14"/>
        <v>234.27</v>
      </c>
      <c r="O182" s="70">
        <v>47</v>
      </c>
      <c r="P182" s="70">
        <v>47</v>
      </c>
      <c r="Q182" s="81">
        <v>49.27</v>
      </c>
      <c r="R182" s="70">
        <v>46</v>
      </c>
      <c r="S182" s="70">
        <v>45</v>
      </c>
      <c r="T182" s="6"/>
      <c r="U182" s="19"/>
    </row>
    <row r="183" spans="1:21" ht="18" customHeight="1">
      <c r="A183" s="19"/>
      <c r="B183" s="162"/>
      <c r="C183" s="71"/>
      <c r="D183" s="48">
        <v>7</v>
      </c>
      <c r="E183" s="1" t="s">
        <v>65</v>
      </c>
      <c r="F183" s="51">
        <v>12</v>
      </c>
      <c r="G183" s="38">
        <f t="shared" si="12"/>
        <v>149</v>
      </c>
      <c r="H183" s="50">
        <f t="shared" si="13"/>
        <v>149</v>
      </c>
      <c r="I183" s="70">
        <v>6</v>
      </c>
      <c r="J183" s="70">
        <v>46</v>
      </c>
      <c r="K183" s="70">
        <v>47</v>
      </c>
      <c r="L183" s="70">
        <v>44</v>
      </c>
      <c r="M183" s="70">
        <v>6</v>
      </c>
      <c r="N183" s="19"/>
      <c r="O183" s="19"/>
      <c r="P183" s="19"/>
      <c r="Q183" s="19"/>
      <c r="R183" s="19"/>
      <c r="S183" s="19"/>
      <c r="T183" s="6"/>
      <c r="U183" s="19"/>
    </row>
    <row r="184" spans="1:21" ht="18" customHeight="1">
      <c r="A184" s="19"/>
      <c r="B184" s="162"/>
      <c r="C184" s="19"/>
      <c r="D184" s="19"/>
      <c r="E184" s="19"/>
      <c r="F184" s="19"/>
      <c r="G184" s="19"/>
      <c r="H184" s="19"/>
      <c r="I184" s="19"/>
      <c r="J184" s="19"/>
      <c r="K184" s="19"/>
      <c r="L184" s="19"/>
      <c r="M184" s="19"/>
      <c r="N184" s="19"/>
      <c r="O184" s="19"/>
      <c r="P184" s="19"/>
      <c r="Q184" s="19"/>
      <c r="R184" s="19"/>
      <c r="S184" s="19"/>
      <c r="T184" s="19"/>
      <c r="U184" s="19"/>
    </row>
    <row r="185" spans="1:21" ht="18" customHeight="1">
      <c r="A185" s="19"/>
      <c r="B185" s="162"/>
      <c r="C185" s="44"/>
      <c r="D185" s="43"/>
      <c r="E185" s="44"/>
      <c r="F185" s="43"/>
      <c r="G185" s="44"/>
      <c r="H185" s="43"/>
      <c r="I185" s="44"/>
      <c r="J185" s="43"/>
      <c r="K185" s="44"/>
      <c r="L185" s="43"/>
      <c r="M185" s="44"/>
      <c r="N185" s="43"/>
      <c r="O185" s="44"/>
      <c r="P185" s="43"/>
      <c r="Q185" s="44"/>
      <c r="R185" s="43"/>
      <c r="S185" s="44"/>
      <c r="T185" s="43"/>
      <c r="U185" s="19"/>
    </row>
    <row r="186" spans="1:21" ht="18" customHeight="1">
      <c r="A186" s="19"/>
      <c r="B186" s="162"/>
      <c r="C186" s="19"/>
      <c r="D186" s="19"/>
      <c r="E186" s="19"/>
      <c r="F186" s="19"/>
      <c r="G186" s="19"/>
      <c r="H186" s="19"/>
      <c r="I186" s="19"/>
      <c r="J186" s="19"/>
      <c r="K186" s="19"/>
      <c r="L186" s="19"/>
      <c r="M186" s="19"/>
      <c r="N186" s="19"/>
      <c r="O186" s="19"/>
      <c r="P186" s="19"/>
      <c r="Q186" s="19"/>
      <c r="R186" s="19"/>
      <c r="S186" s="19"/>
      <c r="T186" s="19"/>
      <c r="U186" s="19"/>
    </row>
    <row r="187" spans="1:21" ht="18" customHeight="1">
      <c r="A187" s="19"/>
      <c r="B187" s="162"/>
      <c r="C187" s="135" t="s">
        <v>22</v>
      </c>
      <c r="D187" s="136" t="s">
        <v>78</v>
      </c>
      <c r="E187" s="136"/>
      <c r="F187" s="136"/>
      <c r="G187" s="136"/>
      <c r="H187" s="136"/>
      <c r="I187" s="136"/>
      <c r="J187" s="136"/>
      <c r="K187" s="136"/>
      <c r="L187" s="136"/>
      <c r="M187" s="136"/>
      <c r="N187" s="136"/>
      <c r="O187" s="136"/>
      <c r="P187" s="19"/>
      <c r="Q187" s="21"/>
      <c r="R187" s="21"/>
      <c r="S187" s="21"/>
      <c r="T187" s="21"/>
      <c r="U187" s="19"/>
    </row>
    <row r="188" spans="1:21" ht="18" customHeight="1">
      <c r="A188" s="19"/>
      <c r="B188" s="162"/>
      <c r="C188" s="135"/>
      <c r="D188" s="137" t="s">
        <v>1</v>
      </c>
      <c r="E188" s="138" t="s">
        <v>15</v>
      </c>
      <c r="F188" s="144" t="s">
        <v>21</v>
      </c>
      <c r="G188" s="145"/>
      <c r="H188" s="144" t="s">
        <v>5</v>
      </c>
      <c r="I188" s="145"/>
      <c r="J188" s="148" t="s">
        <v>0</v>
      </c>
      <c r="K188" s="149"/>
      <c r="L188" s="140" t="s">
        <v>11</v>
      </c>
      <c r="M188" s="141"/>
      <c r="N188" s="171" t="s">
        <v>33</v>
      </c>
      <c r="O188" s="154" t="s">
        <v>3</v>
      </c>
      <c r="P188" s="19"/>
      <c r="Q188" s="134" t="s">
        <v>47</v>
      </c>
      <c r="R188" s="134"/>
      <c r="S188" s="134"/>
      <c r="T188" s="134"/>
      <c r="U188" s="19"/>
    </row>
    <row r="189" spans="1:21" ht="18" customHeight="1">
      <c r="A189" s="19"/>
      <c r="B189" s="162"/>
      <c r="C189" s="135"/>
      <c r="D189" s="137"/>
      <c r="E189" s="139"/>
      <c r="F189" s="146"/>
      <c r="G189" s="147"/>
      <c r="H189" s="146"/>
      <c r="I189" s="147"/>
      <c r="J189" s="150"/>
      <c r="K189" s="151"/>
      <c r="L189" s="142"/>
      <c r="M189" s="143"/>
      <c r="N189" s="172"/>
      <c r="O189" s="155"/>
      <c r="P189" s="19"/>
      <c r="Q189" s="134"/>
      <c r="R189" s="134"/>
      <c r="S189" s="134"/>
      <c r="T189" s="134"/>
      <c r="U189" s="19"/>
    </row>
    <row r="190" spans="1:21" ht="18" customHeight="1">
      <c r="A190" s="19"/>
      <c r="B190" s="162"/>
      <c r="C190" s="135"/>
      <c r="D190" s="3">
        <v>1</v>
      </c>
      <c r="E190" s="1" t="s">
        <v>75</v>
      </c>
      <c r="F190" s="132" t="s">
        <v>57</v>
      </c>
      <c r="G190" s="133"/>
      <c r="H190" s="132" t="s">
        <v>42</v>
      </c>
      <c r="I190" s="133"/>
      <c r="J190" s="132" t="s">
        <v>79</v>
      </c>
      <c r="K190" s="133"/>
      <c r="L190" s="132" t="s">
        <v>83</v>
      </c>
      <c r="M190" s="133"/>
      <c r="N190" s="46" t="s">
        <v>25</v>
      </c>
      <c r="O190" s="82">
        <v>6.6870000000000003</v>
      </c>
      <c r="P190" s="19"/>
      <c r="Q190" s="134"/>
      <c r="R190" s="134"/>
      <c r="S190" s="134"/>
      <c r="T190" s="134"/>
      <c r="U190" s="19"/>
    </row>
    <row r="191" spans="1:21" ht="18" customHeight="1">
      <c r="A191" s="19"/>
      <c r="B191" s="162"/>
      <c r="C191" s="135"/>
      <c r="D191" s="3">
        <v>2</v>
      </c>
      <c r="E191" s="1" t="s">
        <v>73</v>
      </c>
      <c r="F191" s="132" t="s">
        <v>58</v>
      </c>
      <c r="G191" s="133"/>
      <c r="H191" s="132" t="s">
        <v>40</v>
      </c>
      <c r="I191" s="133"/>
      <c r="J191" s="132" t="s">
        <v>80</v>
      </c>
      <c r="K191" s="133"/>
      <c r="L191" s="132" t="s">
        <v>44</v>
      </c>
      <c r="M191" s="133"/>
      <c r="N191" s="46" t="s">
        <v>25</v>
      </c>
      <c r="O191" s="82">
        <v>6.7220000000000004</v>
      </c>
      <c r="P191" s="19"/>
      <c r="Q191" s="134"/>
      <c r="R191" s="134"/>
      <c r="S191" s="134"/>
      <c r="T191" s="134"/>
      <c r="U191" s="19"/>
    </row>
    <row r="192" spans="1:21" ht="18" customHeight="1">
      <c r="A192" s="19"/>
      <c r="B192" s="162"/>
      <c r="C192" s="135"/>
      <c r="D192" s="3">
        <v>3</v>
      </c>
      <c r="E192" s="1" t="s">
        <v>74</v>
      </c>
      <c r="F192" s="132" t="s">
        <v>40</v>
      </c>
      <c r="G192" s="133"/>
      <c r="H192" s="132" t="s">
        <v>43</v>
      </c>
      <c r="I192" s="133"/>
      <c r="J192" s="132" t="s">
        <v>81</v>
      </c>
      <c r="K192" s="133"/>
      <c r="L192" s="132" t="s">
        <v>44</v>
      </c>
      <c r="M192" s="133"/>
      <c r="N192" s="46" t="s">
        <v>25</v>
      </c>
      <c r="O192" s="83">
        <v>6.8209999999999997</v>
      </c>
      <c r="P192" s="19"/>
      <c r="Q192" s="134"/>
      <c r="R192" s="134"/>
      <c r="S192" s="134"/>
      <c r="T192" s="134"/>
      <c r="U192" s="19"/>
    </row>
    <row r="193" spans="1:21" ht="18" customHeight="1">
      <c r="A193" s="19"/>
      <c r="B193" s="162"/>
      <c r="C193" s="135"/>
      <c r="D193" s="3">
        <v>4</v>
      </c>
      <c r="E193" s="1" t="s">
        <v>56</v>
      </c>
      <c r="F193" s="132" t="s">
        <v>43</v>
      </c>
      <c r="G193" s="133"/>
      <c r="H193" s="132" t="s">
        <v>57</v>
      </c>
      <c r="I193" s="133"/>
      <c r="J193" s="132" t="s">
        <v>81</v>
      </c>
      <c r="K193" s="133"/>
      <c r="L193" s="132" t="s">
        <v>44</v>
      </c>
      <c r="M193" s="133"/>
      <c r="N193" s="46" t="s">
        <v>25</v>
      </c>
      <c r="O193" s="83">
        <v>6.8689999999999998</v>
      </c>
      <c r="P193" s="19"/>
      <c r="Q193" s="134"/>
      <c r="R193" s="134"/>
      <c r="S193" s="134"/>
      <c r="T193" s="134"/>
      <c r="U193" s="19"/>
    </row>
    <row r="194" spans="1:21" ht="18" customHeight="1">
      <c r="A194" s="19"/>
      <c r="B194" s="162"/>
      <c r="C194" s="135"/>
      <c r="D194" s="3">
        <v>5</v>
      </c>
      <c r="E194" s="1" t="s">
        <v>76</v>
      </c>
      <c r="F194" s="132" t="s">
        <v>42</v>
      </c>
      <c r="G194" s="133"/>
      <c r="H194" s="132" t="s">
        <v>52</v>
      </c>
      <c r="I194" s="133"/>
      <c r="J194" s="132" t="s">
        <v>81</v>
      </c>
      <c r="K194" s="133"/>
      <c r="L194" s="132" t="s">
        <v>84</v>
      </c>
      <c r="M194" s="133"/>
      <c r="N194" s="46" t="s">
        <v>25</v>
      </c>
      <c r="O194" s="83">
        <v>6.952</v>
      </c>
      <c r="P194" s="19"/>
      <c r="Q194" s="134"/>
      <c r="R194" s="134"/>
      <c r="S194" s="134"/>
      <c r="T194" s="134"/>
      <c r="U194" s="19"/>
    </row>
    <row r="195" spans="1:21" ht="18" customHeight="1">
      <c r="A195" s="19"/>
      <c r="B195" s="162"/>
      <c r="C195" s="135"/>
      <c r="D195" s="3">
        <v>6</v>
      </c>
      <c r="E195" s="1" t="s">
        <v>65</v>
      </c>
      <c r="F195" s="132" t="s">
        <v>52</v>
      </c>
      <c r="G195" s="133"/>
      <c r="H195" s="132" t="s">
        <v>2</v>
      </c>
      <c r="I195" s="133"/>
      <c r="J195" s="132" t="s">
        <v>82</v>
      </c>
      <c r="K195" s="133"/>
      <c r="L195" s="132" t="s">
        <v>77</v>
      </c>
      <c r="M195" s="133"/>
      <c r="N195" s="46" t="s">
        <v>25</v>
      </c>
      <c r="O195" s="83">
        <v>6.9740000000000002</v>
      </c>
      <c r="P195" s="19"/>
      <c r="Q195" s="134"/>
      <c r="R195" s="134"/>
      <c r="S195" s="134"/>
      <c r="T195" s="134"/>
      <c r="U195" s="19"/>
    </row>
    <row r="196" spans="1:21" ht="18" customHeight="1">
      <c r="A196" s="19"/>
      <c r="B196" s="162"/>
      <c r="C196" s="135"/>
      <c r="D196" s="48">
        <v>7</v>
      </c>
      <c r="E196" s="1" t="s">
        <v>66</v>
      </c>
      <c r="F196" s="132" t="s">
        <v>2</v>
      </c>
      <c r="G196" s="133"/>
      <c r="H196" s="132" t="s">
        <v>53</v>
      </c>
      <c r="I196" s="133"/>
      <c r="J196" s="132" t="s">
        <v>82</v>
      </c>
      <c r="K196" s="133"/>
      <c r="L196" s="132" t="s">
        <v>77</v>
      </c>
      <c r="M196" s="133"/>
      <c r="N196" s="46" t="s">
        <v>16</v>
      </c>
      <c r="O196" s="39">
        <v>7.1210000000000004</v>
      </c>
      <c r="P196" s="19"/>
      <c r="Q196" s="134"/>
      <c r="R196" s="134"/>
      <c r="S196" s="134"/>
      <c r="T196" s="134"/>
      <c r="U196" s="19"/>
    </row>
    <row r="197" spans="1:21" s="24" customFormat="1" ht="18" customHeight="1">
      <c r="A197" s="6"/>
      <c r="B197" s="162"/>
      <c r="C197" s="135"/>
      <c r="D197" s="6"/>
      <c r="E197" s="6"/>
      <c r="F197" s="6"/>
      <c r="G197" s="6"/>
      <c r="H197" s="6"/>
      <c r="I197" s="6"/>
      <c r="J197" s="6"/>
      <c r="K197" s="6"/>
      <c r="L197" s="6"/>
      <c r="M197" s="6"/>
      <c r="N197" s="6"/>
      <c r="O197" s="6"/>
      <c r="P197" s="6"/>
      <c r="Q197" s="6"/>
      <c r="R197" s="6"/>
      <c r="S197" s="6"/>
      <c r="T197" s="6"/>
      <c r="U197" s="19"/>
    </row>
    <row r="198" spans="1:21" ht="18" customHeight="1">
      <c r="A198" s="19"/>
      <c r="B198" s="162"/>
      <c r="C198" s="135"/>
      <c r="D198" s="136" t="s">
        <v>24</v>
      </c>
      <c r="E198" s="136"/>
      <c r="F198" s="136"/>
      <c r="G198" s="136"/>
      <c r="H198" s="136"/>
      <c r="I198" s="136"/>
      <c r="J198" s="136"/>
      <c r="K198" s="136"/>
      <c r="L198" s="136"/>
      <c r="M198" s="136"/>
      <c r="N198" s="136"/>
      <c r="O198" s="136"/>
      <c r="P198" s="136"/>
      <c r="Q198" s="136"/>
      <c r="R198" s="136"/>
      <c r="S198" s="136"/>
      <c r="T198" s="19"/>
      <c r="U198" s="19"/>
    </row>
    <row r="199" spans="1:21" ht="18" customHeight="1">
      <c r="A199" s="19"/>
      <c r="B199" s="162"/>
      <c r="C199" s="135"/>
      <c r="D199" s="137" t="s">
        <v>1</v>
      </c>
      <c r="E199" s="156" t="s">
        <v>15</v>
      </c>
      <c r="F199" s="159" t="s">
        <v>59</v>
      </c>
      <c r="G199" s="158" t="s">
        <v>20</v>
      </c>
      <c r="H199" s="161" t="s">
        <v>17</v>
      </c>
      <c r="I199" s="161"/>
      <c r="J199" s="161"/>
      <c r="K199" s="161"/>
      <c r="L199" s="161"/>
      <c r="M199" s="161"/>
      <c r="N199" s="161" t="s">
        <v>18</v>
      </c>
      <c r="O199" s="161"/>
      <c r="P199" s="161"/>
      <c r="Q199" s="161"/>
      <c r="R199" s="161"/>
      <c r="S199" s="161"/>
      <c r="T199" s="19"/>
      <c r="U199" s="19"/>
    </row>
    <row r="200" spans="1:21" ht="18" customHeight="1">
      <c r="A200" s="19"/>
      <c r="B200" s="162"/>
      <c r="C200" s="135"/>
      <c r="D200" s="137"/>
      <c r="E200" s="156"/>
      <c r="F200" s="160"/>
      <c r="G200" s="158"/>
      <c r="H200" s="45" t="s">
        <v>19</v>
      </c>
      <c r="I200" s="28">
        <v>1</v>
      </c>
      <c r="J200" s="25">
        <v>2</v>
      </c>
      <c r="K200" s="26">
        <v>3</v>
      </c>
      <c r="L200" s="27">
        <v>4</v>
      </c>
      <c r="M200" s="33">
        <v>5</v>
      </c>
      <c r="N200" s="45" t="s">
        <v>19</v>
      </c>
      <c r="O200" s="28">
        <v>1</v>
      </c>
      <c r="P200" s="25">
        <v>2</v>
      </c>
      <c r="Q200" s="26">
        <v>3</v>
      </c>
      <c r="R200" s="27">
        <v>4</v>
      </c>
      <c r="S200" s="33">
        <v>5</v>
      </c>
      <c r="T200" s="19"/>
      <c r="U200" s="19"/>
    </row>
    <row r="201" spans="1:21" ht="18" customHeight="1">
      <c r="A201" s="19"/>
      <c r="B201" s="162"/>
      <c r="C201" s="135"/>
      <c r="D201" s="3">
        <v>1</v>
      </c>
      <c r="E201" s="1" t="s">
        <v>73</v>
      </c>
      <c r="F201" s="49">
        <v>20</v>
      </c>
      <c r="G201" s="47">
        <f t="shared" ref="G201:G207" si="15">H201+N201</f>
        <v>505.52</v>
      </c>
      <c r="H201" s="127">
        <f t="shared" ref="H201:H207" si="16">SUM(I201:M201)</f>
        <v>253</v>
      </c>
      <c r="I201" s="79">
        <v>51</v>
      </c>
      <c r="J201" s="81">
        <v>49</v>
      </c>
      <c r="K201" s="77">
        <v>53</v>
      </c>
      <c r="L201" s="79">
        <v>51</v>
      </c>
      <c r="M201" s="81">
        <v>49</v>
      </c>
      <c r="N201" s="40">
        <f t="shared" ref="N201:N207" si="17">SUM(O201:S201)</f>
        <v>252.52</v>
      </c>
      <c r="O201" s="80">
        <v>50</v>
      </c>
      <c r="P201" s="79">
        <v>51</v>
      </c>
      <c r="Q201" s="78">
        <v>52</v>
      </c>
      <c r="R201" s="80">
        <v>50</v>
      </c>
      <c r="S201" s="80">
        <v>49.52</v>
      </c>
      <c r="T201" s="19"/>
      <c r="U201" s="19"/>
    </row>
    <row r="202" spans="1:21" ht="18" customHeight="1">
      <c r="A202" s="19"/>
      <c r="B202" s="162"/>
      <c r="C202" s="135"/>
      <c r="D202" s="3">
        <v>2</v>
      </c>
      <c r="E202" s="1" t="s">
        <v>74</v>
      </c>
      <c r="F202" s="49">
        <v>18</v>
      </c>
      <c r="G202" s="47">
        <f t="shared" si="15"/>
        <v>505.44</v>
      </c>
      <c r="H202" s="128">
        <f t="shared" si="16"/>
        <v>250</v>
      </c>
      <c r="I202" s="80">
        <v>50</v>
      </c>
      <c r="J202" s="79">
        <v>51</v>
      </c>
      <c r="K202" s="79">
        <v>51</v>
      </c>
      <c r="L202" s="81">
        <v>49</v>
      </c>
      <c r="M202" s="81">
        <v>49</v>
      </c>
      <c r="N202" s="41">
        <f t="shared" si="17"/>
        <v>255.44</v>
      </c>
      <c r="O202" s="78">
        <v>52</v>
      </c>
      <c r="P202" s="78">
        <v>52</v>
      </c>
      <c r="Q202" s="78">
        <v>52</v>
      </c>
      <c r="R202" s="80">
        <v>50</v>
      </c>
      <c r="S202" s="81">
        <v>49.44</v>
      </c>
      <c r="T202" s="19"/>
      <c r="U202" s="19"/>
    </row>
    <row r="203" spans="1:21" ht="18" customHeight="1">
      <c r="A203" s="19"/>
      <c r="B203" s="162"/>
      <c r="C203" s="135"/>
      <c r="D203" s="3">
        <v>3</v>
      </c>
      <c r="E203" s="1" t="s">
        <v>75</v>
      </c>
      <c r="F203" s="49">
        <v>16</v>
      </c>
      <c r="G203" s="47">
        <f t="shared" si="15"/>
        <v>504.76</v>
      </c>
      <c r="H203" s="127">
        <f t="shared" si="16"/>
        <v>253</v>
      </c>
      <c r="I203" s="79">
        <v>51</v>
      </c>
      <c r="J203" s="78">
        <v>52</v>
      </c>
      <c r="K203" s="78">
        <v>52</v>
      </c>
      <c r="L203" s="81">
        <v>49</v>
      </c>
      <c r="M203" s="81">
        <v>49</v>
      </c>
      <c r="N203" s="76">
        <f t="shared" si="17"/>
        <v>251.76</v>
      </c>
      <c r="O203" s="79">
        <v>50.76</v>
      </c>
      <c r="P203" s="79">
        <v>51</v>
      </c>
      <c r="Q203" s="79">
        <v>51</v>
      </c>
      <c r="R203" s="80">
        <v>50</v>
      </c>
      <c r="S203" s="81">
        <v>49</v>
      </c>
      <c r="T203" s="19"/>
      <c r="U203" s="19"/>
    </row>
    <row r="204" spans="1:21" ht="18" customHeight="1">
      <c r="A204" s="19"/>
      <c r="B204" s="162"/>
      <c r="C204" s="135"/>
      <c r="D204" s="3">
        <v>4</v>
      </c>
      <c r="E204" s="1" t="s">
        <v>56</v>
      </c>
      <c r="F204" s="49">
        <v>15</v>
      </c>
      <c r="G204" s="47">
        <f t="shared" si="15"/>
        <v>503.34000000000003</v>
      </c>
      <c r="H204" s="57">
        <f t="shared" si="16"/>
        <v>248</v>
      </c>
      <c r="I204" s="80">
        <v>50</v>
      </c>
      <c r="J204" s="79">
        <v>51</v>
      </c>
      <c r="K204" s="79">
        <v>51</v>
      </c>
      <c r="L204" s="80">
        <v>50</v>
      </c>
      <c r="M204" s="70">
        <v>46</v>
      </c>
      <c r="N204" s="75">
        <f t="shared" si="17"/>
        <v>255.34</v>
      </c>
      <c r="O204" s="80">
        <v>50</v>
      </c>
      <c r="P204" s="79">
        <v>51.34</v>
      </c>
      <c r="Q204" s="77">
        <v>53</v>
      </c>
      <c r="R204" s="79">
        <v>51</v>
      </c>
      <c r="S204" s="80">
        <v>50</v>
      </c>
      <c r="T204" s="19"/>
      <c r="U204" s="19"/>
    </row>
    <row r="205" spans="1:21" ht="18" customHeight="1">
      <c r="A205" s="19"/>
      <c r="B205" s="162"/>
      <c r="C205" s="135"/>
      <c r="D205" s="3">
        <v>5</v>
      </c>
      <c r="E205" s="1" t="s">
        <v>76</v>
      </c>
      <c r="F205" s="49">
        <v>14</v>
      </c>
      <c r="G205" s="38">
        <f t="shared" si="15"/>
        <v>495</v>
      </c>
      <c r="H205" s="50">
        <f t="shared" si="16"/>
        <v>245</v>
      </c>
      <c r="I205" s="80">
        <v>50</v>
      </c>
      <c r="J205" s="80">
        <v>50</v>
      </c>
      <c r="K205" s="70">
        <v>48</v>
      </c>
      <c r="L205" s="81">
        <v>49</v>
      </c>
      <c r="M205" s="70">
        <v>48</v>
      </c>
      <c r="N205" s="76">
        <f t="shared" si="17"/>
        <v>250</v>
      </c>
      <c r="O205" s="79">
        <v>51</v>
      </c>
      <c r="P205" s="79">
        <v>51</v>
      </c>
      <c r="Q205" s="79">
        <v>51</v>
      </c>
      <c r="R205" s="81">
        <v>49</v>
      </c>
      <c r="S205" s="70">
        <v>48</v>
      </c>
      <c r="T205" s="19"/>
      <c r="U205" s="19"/>
    </row>
    <row r="206" spans="1:21" ht="18" customHeight="1">
      <c r="A206" s="19"/>
      <c r="B206" s="162"/>
      <c r="C206" s="135"/>
      <c r="D206" s="3">
        <v>6</v>
      </c>
      <c r="E206" s="1" t="s">
        <v>65</v>
      </c>
      <c r="F206" s="49">
        <v>13</v>
      </c>
      <c r="G206" s="38">
        <f t="shared" si="15"/>
        <v>481.13</v>
      </c>
      <c r="H206" s="50">
        <f t="shared" si="16"/>
        <v>240</v>
      </c>
      <c r="I206" s="81">
        <v>49</v>
      </c>
      <c r="J206" s="70">
        <v>47</v>
      </c>
      <c r="K206" s="80">
        <v>50</v>
      </c>
      <c r="L206" s="81">
        <v>49</v>
      </c>
      <c r="M206" s="70">
        <v>45</v>
      </c>
      <c r="N206" s="32">
        <f t="shared" si="17"/>
        <v>241.13</v>
      </c>
      <c r="O206" s="70">
        <v>48</v>
      </c>
      <c r="P206" s="70">
        <v>47</v>
      </c>
      <c r="Q206" s="80">
        <v>50</v>
      </c>
      <c r="R206" s="81">
        <v>49.13</v>
      </c>
      <c r="S206" s="70">
        <v>47</v>
      </c>
      <c r="T206" s="19"/>
      <c r="U206" s="19"/>
    </row>
    <row r="207" spans="1:21" ht="18" customHeight="1">
      <c r="A207" s="19"/>
      <c r="B207" s="72"/>
      <c r="C207" s="71"/>
      <c r="D207" s="48">
        <v>7</v>
      </c>
      <c r="E207" s="1" t="s">
        <v>66</v>
      </c>
      <c r="F207" s="49">
        <v>12</v>
      </c>
      <c r="G207" s="38">
        <f t="shared" si="15"/>
        <v>455.92</v>
      </c>
      <c r="H207" s="50">
        <f t="shared" si="16"/>
        <v>224</v>
      </c>
      <c r="I207" s="70">
        <v>46</v>
      </c>
      <c r="J207" s="70">
        <v>46</v>
      </c>
      <c r="K207" s="81">
        <v>49</v>
      </c>
      <c r="L207" s="70">
        <v>39</v>
      </c>
      <c r="M207" s="70">
        <v>44</v>
      </c>
      <c r="N207" s="32">
        <f t="shared" si="17"/>
        <v>231.92000000000002</v>
      </c>
      <c r="O207" s="70">
        <v>45</v>
      </c>
      <c r="P207" s="70">
        <v>45</v>
      </c>
      <c r="Q207" s="81">
        <v>48.92</v>
      </c>
      <c r="R207" s="70">
        <v>48</v>
      </c>
      <c r="S207" s="70">
        <v>45</v>
      </c>
      <c r="T207" s="19"/>
      <c r="U207" s="19"/>
    </row>
    <row r="208" spans="1:21" ht="18" customHeight="1">
      <c r="A208" s="19"/>
      <c r="B208" s="19"/>
      <c r="C208" s="19"/>
      <c r="D208" s="19"/>
      <c r="E208" s="19"/>
      <c r="F208" s="19"/>
      <c r="G208" s="19"/>
      <c r="H208" s="19"/>
      <c r="I208" s="19"/>
      <c r="J208" s="19"/>
      <c r="K208" s="19"/>
      <c r="L208" s="19"/>
      <c r="M208" s="19"/>
      <c r="N208" s="19"/>
      <c r="O208" s="19"/>
      <c r="P208" s="19"/>
      <c r="Q208" s="19"/>
      <c r="R208" s="19"/>
      <c r="S208" s="19"/>
      <c r="T208" s="19"/>
      <c r="U208" s="19"/>
    </row>
    <row r="209" spans="1:21" ht="18" customHeight="1">
      <c r="A209" s="37"/>
      <c r="B209" s="36"/>
      <c r="C209" s="37"/>
      <c r="D209" s="36"/>
      <c r="E209" s="37"/>
      <c r="F209" s="36"/>
      <c r="G209" s="37"/>
      <c r="H209" s="36"/>
      <c r="I209" s="37"/>
      <c r="J209" s="36"/>
      <c r="K209" s="37"/>
      <c r="L209" s="36"/>
      <c r="M209" s="37"/>
      <c r="N209" s="36"/>
      <c r="O209" s="37"/>
      <c r="P209" s="36"/>
      <c r="Q209" s="37"/>
      <c r="R209" s="36"/>
      <c r="S209" s="37"/>
      <c r="T209" s="36"/>
      <c r="U209" s="37"/>
    </row>
    <row r="210" spans="1:21" ht="18" customHeight="1">
      <c r="A210" s="19"/>
      <c r="B210" s="19"/>
      <c r="C210" s="19"/>
      <c r="D210" s="19"/>
      <c r="E210" s="19"/>
      <c r="F210" s="19"/>
      <c r="G210" s="19"/>
      <c r="H210" s="19"/>
      <c r="I210" s="19"/>
      <c r="J210" s="19"/>
      <c r="K210" s="19"/>
      <c r="L210" s="19"/>
      <c r="M210" s="19"/>
      <c r="N210" s="19"/>
      <c r="O210" s="19"/>
      <c r="P210" s="19"/>
      <c r="Q210" s="19"/>
      <c r="R210" s="19"/>
      <c r="S210" s="19"/>
      <c r="T210" s="19"/>
      <c r="U210" s="30"/>
    </row>
    <row r="211" spans="1:21" ht="12.75" customHeight="1">
      <c r="A211" s="19"/>
      <c r="B211" s="177" t="s">
        <v>30</v>
      </c>
      <c r="C211" s="177"/>
      <c r="D211" s="177"/>
      <c r="E211" s="177"/>
      <c r="F211" s="175" t="s">
        <v>4</v>
      </c>
      <c r="G211" s="185" t="s">
        <v>51</v>
      </c>
      <c r="H211" s="185"/>
      <c r="I211" s="185"/>
      <c r="J211" s="185"/>
      <c r="K211" s="185"/>
      <c r="L211" s="185"/>
      <c r="M211" s="185"/>
      <c r="N211" s="185"/>
      <c r="O211" s="185"/>
      <c r="P211" s="185"/>
      <c r="Q211" s="19"/>
      <c r="R211" s="19"/>
      <c r="S211" s="19"/>
      <c r="T211" s="19"/>
      <c r="U211" s="30"/>
    </row>
    <row r="212" spans="1:21" ht="12.75">
      <c r="A212" s="19"/>
      <c r="B212" s="178"/>
      <c r="C212" s="178"/>
      <c r="D212" s="178"/>
      <c r="E212" s="178"/>
      <c r="F212" s="176"/>
      <c r="G212" s="7">
        <v>1</v>
      </c>
      <c r="H212" s="7">
        <v>2</v>
      </c>
      <c r="I212" s="7">
        <v>3</v>
      </c>
      <c r="J212" s="7">
        <v>4</v>
      </c>
      <c r="K212" s="7">
        <v>5</v>
      </c>
      <c r="L212" s="7">
        <v>6</v>
      </c>
      <c r="M212" s="7">
        <v>7</v>
      </c>
      <c r="N212" s="7">
        <v>8</v>
      </c>
      <c r="O212" s="7">
        <v>9</v>
      </c>
      <c r="P212" s="7">
        <v>10</v>
      </c>
      <c r="Q212" s="19"/>
      <c r="R212" s="19"/>
      <c r="S212" s="19"/>
      <c r="T212" s="19"/>
      <c r="U212" s="30"/>
    </row>
    <row r="213" spans="1:21" ht="39.950000000000003" customHeight="1">
      <c r="A213" s="19"/>
      <c r="B213" s="182" t="s">
        <v>13</v>
      </c>
      <c r="C213" s="183"/>
      <c r="D213" s="184"/>
      <c r="E213" s="29"/>
      <c r="F213" s="88">
        <f>SUM(G213:P213)</f>
        <v>179</v>
      </c>
      <c r="G213" s="59">
        <v>16</v>
      </c>
      <c r="H213" s="91">
        <v>18</v>
      </c>
      <c r="I213" s="89">
        <v>38</v>
      </c>
      <c r="J213" s="89">
        <v>40</v>
      </c>
      <c r="K213" s="89">
        <v>34</v>
      </c>
      <c r="L213" s="90">
        <v>33</v>
      </c>
      <c r="M213" s="59"/>
      <c r="N213" s="59"/>
      <c r="O213" s="59"/>
      <c r="P213" s="59"/>
      <c r="Q213" s="19"/>
      <c r="R213" s="55"/>
      <c r="S213" s="19"/>
      <c r="T213" s="19"/>
      <c r="U213" s="30"/>
    </row>
    <row r="214" spans="1:21" ht="39.950000000000003" customHeight="1">
      <c r="A214" s="19"/>
      <c r="B214" s="182" t="s">
        <v>55</v>
      </c>
      <c r="C214" s="183"/>
      <c r="D214" s="184"/>
      <c r="E214" s="29"/>
      <c r="F214" s="88">
        <f>SUM(G214:P214)</f>
        <v>166</v>
      </c>
      <c r="G214" s="91">
        <v>20</v>
      </c>
      <c r="H214" s="59">
        <v>16</v>
      </c>
      <c r="I214" s="90">
        <v>30</v>
      </c>
      <c r="J214" s="90">
        <v>30</v>
      </c>
      <c r="K214" s="89">
        <v>34</v>
      </c>
      <c r="L214" s="89">
        <v>36</v>
      </c>
      <c r="M214" s="59"/>
      <c r="N214" s="59"/>
      <c r="O214" s="59"/>
      <c r="P214" s="59"/>
      <c r="Q214" s="19"/>
      <c r="R214" s="56"/>
      <c r="S214" s="19"/>
      <c r="T214" s="19"/>
      <c r="U214" s="30"/>
    </row>
    <row r="215" spans="1:21" ht="39.950000000000003" customHeight="1">
      <c r="A215" s="19"/>
      <c r="B215" s="182" t="s">
        <v>12</v>
      </c>
      <c r="C215" s="183"/>
      <c r="D215" s="184"/>
      <c r="E215" s="29"/>
      <c r="F215" s="88">
        <f>SUM(G215:P215)</f>
        <v>105</v>
      </c>
      <c r="G215" s="90">
        <v>25</v>
      </c>
      <c r="H215" s="90">
        <v>25</v>
      </c>
      <c r="I215" s="91">
        <v>11</v>
      </c>
      <c r="J215" s="91">
        <v>22</v>
      </c>
      <c r="K215" s="90">
        <v>11</v>
      </c>
      <c r="L215" s="91">
        <v>11</v>
      </c>
      <c r="M215" s="59"/>
      <c r="N215" s="59"/>
      <c r="O215" s="59"/>
      <c r="P215" s="59"/>
      <c r="Q215" s="19"/>
      <c r="R215" s="57"/>
      <c r="S215" s="19"/>
      <c r="T215" s="19"/>
      <c r="U215" s="30"/>
    </row>
    <row r="216" spans="1:21" ht="39.950000000000003" customHeight="1">
      <c r="A216" s="19"/>
      <c r="B216" s="182" t="s">
        <v>85</v>
      </c>
      <c r="C216" s="183"/>
      <c r="D216" s="184"/>
      <c r="E216" s="29"/>
      <c r="F216" s="88">
        <f>SUM(G216:P216)</f>
        <v>65</v>
      </c>
      <c r="G216" s="89">
        <v>30</v>
      </c>
      <c r="H216" s="89">
        <v>35</v>
      </c>
      <c r="I216" s="59"/>
      <c r="J216" s="59"/>
      <c r="K216" s="59"/>
      <c r="L216" s="59"/>
      <c r="M216" s="59"/>
      <c r="N216" s="59"/>
      <c r="O216" s="59"/>
      <c r="P216" s="59"/>
      <c r="Q216" s="19"/>
      <c r="R216" s="58"/>
      <c r="S216" s="19"/>
      <c r="T216" s="19"/>
      <c r="U216" s="30"/>
    </row>
    <row r="217" spans="1:21" ht="39.950000000000003" customHeight="1">
      <c r="A217" s="19"/>
      <c r="B217" s="179" t="s">
        <v>121</v>
      </c>
      <c r="C217" s="180"/>
      <c r="D217" s="181"/>
      <c r="E217" s="29"/>
      <c r="F217" s="88">
        <f>SUM(G217:P217)</f>
        <v>20</v>
      </c>
      <c r="G217" s="59"/>
      <c r="H217" s="59"/>
      <c r="I217" s="59"/>
      <c r="J217" s="59"/>
      <c r="K217" s="91">
        <v>10</v>
      </c>
      <c r="L217" s="59">
        <v>10</v>
      </c>
      <c r="M217" s="59"/>
      <c r="N217" s="59"/>
      <c r="O217" s="59"/>
      <c r="P217" s="59"/>
      <c r="Q217" s="19"/>
      <c r="R217" s="19"/>
      <c r="S217" s="19"/>
      <c r="T217" s="19"/>
      <c r="U217" s="30"/>
    </row>
    <row r="218" spans="1:21" ht="20.25">
      <c r="A218" s="19"/>
      <c r="B218" s="19"/>
      <c r="C218" s="6"/>
      <c r="D218" s="6"/>
      <c r="E218" s="6"/>
      <c r="F218" s="19"/>
      <c r="G218" s="6"/>
      <c r="H218" s="6"/>
      <c r="I218" s="23"/>
      <c r="J218" s="23"/>
      <c r="K218" s="6"/>
      <c r="L218" s="6"/>
      <c r="M218" s="6"/>
      <c r="N218" s="6"/>
      <c r="O218" s="19"/>
      <c r="P218" s="19"/>
      <c r="Q218" s="19"/>
      <c r="R218" s="19"/>
      <c r="S218" s="19"/>
      <c r="T218" s="19"/>
      <c r="U218" s="30"/>
    </row>
    <row r="219" spans="1:21" ht="12.75" customHeight="1">
      <c r="A219" s="19"/>
      <c r="B219" s="177" t="s">
        <v>67</v>
      </c>
      <c r="C219" s="177"/>
      <c r="D219" s="177"/>
      <c r="E219" s="177"/>
      <c r="F219" s="202" t="s">
        <v>4</v>
      </c>
      <c r="G219" s="129" t="s">
        <v>51</v>
      </c>
      <c r="H219" s="129"/>
      <c r="I219" s="129"/>
      <c r="J219" s="129"/>
      <c r="K219" s="129"/>
      <c r="L219" s="129"/>
      <c r="M219" s="129"/>
      <c r="N219" s="129"/>
      <c r="O219" s="129"/>
      <c r="P219" s="129"/>
      <c r="Q219" s="19"/>
      <c r="R219" s="19"/>
      <c r="S219" s="19"/>
      <c r="T219" s="19"/>
      <c r="U219" s="30"/>
    </row>
    <row r="220" spans="1:21" ht="12.75">
      <c r="A220" s="19"/>
      <c r="B220" s="178"/>
      <c r="C220" s="178"/>
      <c r="D220" s="178"/>
      <c r="E220" s="178"/>
      <c r="F220" s="203"/>
      <c r="G220" s="7">
        <v>1</v>
      </c>
      <c r="H220" s="7">
        <v>2</v>
      </c>
      <c r="I220" s="7">
        <v>3</v>
      </c>
      <c r="J220" s="7">
        <v>4</v>
      </c>
      <c r="K220" s="7">
        <v>5</v>
      </c>
      <c r="L220" s="7">
        <v>6</v>
      </c>
      <c r="M220" s="7">
        <v>7</v>
      </c>
      <c r="N220" s="7">
        <v>8</v>
      </c>
      <c r="O220" s="7">
        <v>9</v>
      </c>
      <c r="P220" s="7">
        <v>10</v>
      </c>
      <c r="Q220" s="19"/>
      <c r="R220" s="19"/>
      <c r="S220" s="19"/>
      <c r="T220" s="19"/>
      <c r="U220" s="30"/>
    </row>
    <row r="221" spans="1:21" ht="21" customHeight="1">
      <c r="A221" s="19"/>
      <c r="B221" s="19"/>
      <c r="C221" s="6"/>
      <c r="D221" s="6"/>
      <c r="E221" s="63" t="s">
        <v>44</v>
      </c>
      <c r="F221" s="60">
        <f>SUM(G221:P221)</f>
        <v>154</v>
      </c>
      <c r="G221" s="89">
        <v>38</v>
      </c>
      <c r="H221" s="89">
        <v>36</v>
      </c>
      <c r="I221" s="91">
        <v>20</v>
      </c>
      <c r="J221" s="90">
        <v>20</v>
      </c>
      <c r="K221" s="91">
        <v>20</v>
      </c>
      <c r="L221" s="91">
        <v>20</v>
      </c>
      <c r="M221" s="59"/>
      <c r="N221" s="59"/>
      <c r="O221" s="59"/>
      <c r="P221" s="59"/>
      <c r="Q221" s="19"/>
      <c r="R221" s="19"/>
      <c r="S221" s="19"/>
      <c r="T221" s="19"/>
      <c r="U221" s="30"/>
    </row>
    <row r="222" spans="1:21" ht="21" customHeight="1">
      <c r="A222" s="19"/>
      <c r="B222" s="19"/>
      <c r="C222" s="6"/>
      <c r="D222" s="6"/>
      <c r="E222" s="63" t="s">
        <v>68</v>
      </c>
      <c r="F222" s="60">
        <f>SUM(G222:P222)</f>
        <v>152</v>
      </c>
      <c r="G222" s="59">
        <v>14</v>
      </c>
      <c r="H222" s="59">
        <v>14</v>
      </c>
      <c r="I222" s="90">
        <v>30</v>
      </c>
      <c r="J222" s="89">
        <v>34</v>
      </c>
      <c r="K222" s="90">
        <v>30</v>
      </c>
      <c r="L222" s="90">
        <v>30</v>
      </c>
      <c r="M222" s="59"/>
      <c r="N222" s="59"/>
      <c r="O222" s="59"/>
      <c r="P222" s="59"/>
      <c r="Q222" s="19"/>
      <c r="R222" s="19"/>
      <c r="S222" s="19"/>
      <c r="T222" s="19"/>
      <c r="U222" s="30"/>
    </row>
    <row r="223" spans="1:21" ht="21" customHeight="1">
      <c r="A223" s="19"/>
      <c r="B223" s="19"/>
      <c r="C223" s="6"/>
      <c r="D223" s="6"/>
      <c r="E223" s="63" t="s">
        <v>69</v>
      </c>
      <c r="F223" s="60">
        <f>SUM(G223:P223)</f>
        <v>148</v>
      </c>
      <c r="G223" s="91">
        <v>16</v>
      </c>
      <c r="H223" s="91">
        <v>18</v>
      </c>
      <c r="I223" s="89">
        <v>33</v>
      </c>
      <c r="J223" s="91">
        <v>15</v>
      </c>
      <c r="K223" s="89">
        <v>33</v>
      </c>
      <c r="L223" s="89">
        <v>33</v>
      </c>
      <c r="M223" s="59"/>
      <c r="N223" s="59"/>
      <c r="O223" s="59"/>
      <c r="P223" s="59"/>
      <c r="Q223" s="19"/>
      <c r="R223" s="19"/>
      <c r="S223" s="19"/>
      <c r="T223" s="19"/>
      <c r="U223" s="30"/>
    </row>
    <row r="224" spans="1:21" ht="21" customHeight="1">
      <c r="A224" s="19"/>
      <c r="B224" s="19"/>
      <c r="C224" s="6"/>
      <c r="D224" s="6"/>
      <c r="E224" s="69" t="s">
        <v>71</v>
      </c>
      <c r="F224" s="60">
        <f>SUM(G224:P224)</f>
        <v>93</v>
      </c>
      <c r="G224" s="90">
        <v>25</v>
      </c>
      <c r="H224" s="90">
        <v>25</v>
      </c>
      <c r="I224" s="59">
        <v>11</v>
      </c>
      <c r="J224" s="59">
        <v>10</v>
      </c>
      <c r="K224" s="59">
        <v>11</v>
      </c>
      <c r="L224" s="59">
        <v>11</v>
      </c>
      <c r="M224" s="59"/>
      <c r="N224" s="59"/>
      <c r="O224" s="59"/>
      <c r="P224" s="59"/>
      <c r="Q224" s="19"/>
      <c r="R224" s="19"/>
      <c r="S224" s="19"/>
      <c r="T224" s="19"/>
      <c r="U224" s="30"/>
    </row>
    <row r="225" spans="1:21" ht="20.25">
      <c r="A225" s="19"/>
      <c r="B225" s="19"/>
      <c r="C225" s="6"/>
      <c r="D225" s="6"/>
      <c r="E225" s="6"/>
      <c r="F225" s="19"/>
      <c r="G225" s="6"/>
      <c r="H225" s="6"/>
      <c r="I225" s="23"/>
      <c r="J225" s="23"/>
      <c r="K225" s="6"/>
      <c r="L225" s="6"/>
      <c r="M225" s="6"/>
      <c r="N225" s="6"/>
      <c r="O225" s="6"/>
      <c r="P225" s="19"/>
      <c r="Q225" s="19"/>
      <c r="R225" s="19"/>
      <c r="S225" s="19"/>
      <c r="T225" s="19"/>
      <c r="U225" s="30"/>
    </row>
    <row r="226" spans="1:21" ht="12.75">
      <c r="A226" s="19"/>
      <c r="B226" s="168" t="s">
        <v>86</v>
      </c>
      <c r="C226" s="168"/>
      <c r="D226" s="168"/>
      <c r="E226" s="168"/>
      <c r="F226" s="19"/>
      <c r="G226" s="134"/>
      <c r="H226" s="134"/>
      <c r="I226" s="134"/>
      <c r="J226" s="134"/>
      <c r="K226" s="6"/>
      <c r="L226" s="134" t="s">
        <v>112</v>
      </c>
      <c r="M226" s="134"/>
      <c r="N226" s="134"/>
      <c r="O226" s="134"/>
      <c r="P226" s="19"/>
      <c r="Q226" s="134"/>
      <c r="R226" s="134"/>
      <c r="S226" s="134"/>
      <c r="T226" s="134"/>
      <c r="U226" s="19"/>
    </row>
    <row r="227" spans="1:21" ht="12.75">
      <c r="A227" s="19"/>
      <c r="B227" s="168"/>
      <c r="C227" s="168"/>
      <c r="D227" s="168"/>
      <c r="E227" s="168"/>
      <c r="F227" s="19"/>
      <c r="G227" s="134"/>
      <c r="H227" s="134"/>
      <c r="I227" s="134"/>
      <c r="J227" s="134"/>
      <c r="K227" s="6"/>
      <c r="L227" s="134"/>
      <c r="M227" s="134"/>
      <c r="N227" s="134"/>
      <c r="O227" s="134"/>
      <c r="P227" s="19"/>
      <c r="Q227" s="134"/>
      <c r="R227" s="134"/>
      <c r="S227" s="134"/>
      <c r="T227" s="134"/>
      <c r="U227" s="19"/>
    </row>
    <row r="228" spans="1:21" ht="12.75">
      <c r="A228" s="19"/>
      <c r="B228" s="168"/>
      <c r="C228" s="168"/>
      <c r="D228" s="168"/>
      <c r="E228" s="168"/>
      <c r="F228" s="19"/>
      <c r="G228" s="134"/>
      <c r="H228" s="134"/>
      <c r="I228" s="134"/>
      <c r="J228" s="134"/>
      <c r="K228" s="6"/>
      <c r="L228" s="134"/>
      <c r="M228" s="134"/>
      <c r="N228" s="134"/>
      <c r="O228" s="134"/>
      <c r="P228" s="19"/>
      <c r="Q228" s="134"/>
      <c r="R228" s="134"/>
      <c r="S228" s="134"/>
      <c r="T228" s="134"/>
      <c r="U228" s="19"/>
    </row>
    <row r="229" spans="1:21" ht="12.75">
      <c r="A229" s="19"/>
      <c r="B229" s="168"/>
      <c r="C229" s="168"/>
      <c r="D229" s="168"/>
      <c r="E229" s="168"/>
      <c r="F229" s="19"/>
      <c r="G229" s="134"/>
      <c r="H229" s="134"/>
      <c r="I229" s="134"/>
      <c r="J229" s="134"/>
      <c r="K229" s="6"/>
      <c r="L229" s="134"/>
      <c r="M229" s="134"/>
      <c r="N229" s="134"/>
      <c r="O229" s="134"/>
      <c r="P229" s="19"/>
      <c r="Q229" s="134"/>
      <c r="R229" s="134"/>
      <c r="S229" s="134"/>
      <c r="T229" s="134"/>
      <c r="U229" s="19"/>
    </row>
    <row r="230" spans="1:21" ht="12.75">
      <c r="A230" s="19"/>
      <c r="B230" s="168"/>
      <c r="C230" s="168"/>
      <c r="D230" s="168"/>
      <c r="E230" s="168"/>
      <c r="F230" s="19"/>
      <c r="G230" s="134"/>
      <c r="H230" s="134"/>
      <c r="I230" s="134"/>
      <c r="J230" s="134"/>
      <c r="K230" s="6"/>
      <c r="L230" s="134"/>
      <c r="M230" s="134"/>
      <c r="N230" s="134"/>
      <c r="O230" s="134"/>
      <c r="P230" s="19"/>
      <c r="Q230" s="134"/>
      <c r="R230" s="134"/>
      <c r="S230" s="134"/>
      <c r="T230" s="134"/>
      <c r="U230" s="19"/>
    </row>
    <row r="231" spans="1:21" ht="12.75">
      <c r="A231" s="19"/>
      <c r="B231" s="168"/>
      <c r="C231" s="168"/>
      <c r="D231" s="168"/>
      <c r="E231" s="168"/>
      <c r="F231" s="19"/>
      <c r="G231" s="134"/>
      <c r="H231" s="134"/>
      <c r="I231" s="134"/>
      <c r="J231" s="134"/>
      <c r="K231" s="6"/>
      <c r="L231" s="134"/>
      <c r="M231" s="134"/>
      <c r="N231" s="134"/>
      <c r="O231" s="134"/>
      <c r="P231" s="19"/>
      <c r="Q231" s="134"/>
      <c r="R231" s="134"/>
      <c r="S231" s="134"/>
      <c r="T231" s="134"/>
      <c r="U231" s="19"/>
    </row>
    <row r="232" spans="1:21" ht="12.75">
      <c r="A232" s="19"/>
      <c r="B232" s="168"/>
      <c r="C232" s="168"/>
      <c r="D232" s="168"/>
      <c r="E232" s="168"/>
      <c r="F232" s="19"/>
      <c r="G232" s="134"/>
      <c r="H232" s="134"/>
      <c r="I232" s="134"/>
      <c r="J232" s="134"/>
      <c r="K232" s="6"/>
      <c r="L232" s="134"/>
      <c r="M232" s="134"/>
      <c r="N232" s="134"/>
      <c r="O232" s="134"/>
      <c r="P232" s="19"/>
      <c r="Q232" s="134"/>
      <c r="R232" s="134"/>
      <c r="S232" s="134"/>
      <c r="T232" s="134"/>
      <c r="U232" s="19"/>
    </row>
    <row r="233" spans="1:21" ht="12.75">
      <c r="A233" s="19"/>
      <c r="B233" s="19"/>
      <c r="C233" s="19"/>
      <c r="D233" s="19"/>
      <c r="E233" s="19"/>
      <c r="F233" s="19"/>
      <c r="G233" s="19"/>
      <c r="H233" s="19"/>
      <c r="I233" s="19"/>
      <c r="J233" s="19"/>
      <c r="K233" s="6"/>
      <c r="L233" s="19"/>
      <c r="M233" s="19"/>
      <c r="N233" s="19"/>
      <c r="O233" s="19"/>
      <c r="P233" s="19"/>
      <c r="Q233" s="19"/>
      <c r="R233" s="19"/>
      <c r="S233" s="19"/>
      <c r="T233" s="19"/>
      <c r="U233" s="19"/>
    </row>
    <row r="234" spans="1:21" ht="12.75">
      <c r="A234" s="19"/>
      <c r="B234" s="168" t="s">
        <v>32</v>
      </c>
      <c r="C234" s="168"/>
      <c r="D234" s="168"/>
      <c r="E234" s="168"/>
      <c r="F234" s="19"/>
      <c r="G234" s="174" t="s">
        <v>31</v>
      </c>
      <c r="H234" s="174"/>
      <c r="I234" s="174"/>
      <c r="J234" s="174"/>
      <c r="K234" s="6"/>
      <c r="L234" s="173" t="s">
        <v>50</v>
      </c>
      <c r="M234" s="173"/>
      <c r="N234" s="173"/>
      <c r="O234" s="173"/>
      <c r="P234" s="19"/>
      <c r="Q234" s="134" t="s">
        <v>70</v>
      </c>
      <c r="R234" s="134"/>
      <c r="S234" s="134"/>
      <c r="T234" s="134"/>
      <c r="U234" s="19"/>
    </row>
    <row r="235" spans="1:21" ht="12.75">
      <c r="A235" s="19"/>
      <c r="B235" s="168"/>
      <c r="C235" s="168"/>
      <c r="D235" s="168"/>
      <c r="E235" s="168"/>
      <c r="F235" s="19"/>
      <c r="G235" s="174"/>
      <c r="H235" s="174"/>
      <c r="I235" s="174"/>
      <c r="J235" s="174"/>
      <c r="K235" s="6"/>
      <c r="L235" s="173"/>
      <c r="M235" s="173"/>
      <c r="N235" s="173"/>
      <c r="O235" s="173"/>
      <c r="P235" s="19"/>
      <c r="Q235" s="134"/>
      <c r="R235" s="134"/>
      <c r="S235" s="134"/>
      <c r="T235" s="134"/>
      <c r="U235" s="19"/>
    </row>
    <row r="236" spans="1:21" ht="12.75">
      <c r="A236" s="19"/>
      <c r="B236" s="168"/>
      <c r="C236" s="168"/>
      <c r="D236" s="168"/>
      <c r="E236" s="168"/>
      <c r="F236" s="19"/>
      <c r="G236" s="174"/>
      <c r="H236" s="174"/>
      <c r="I236" s="174"/>
      <c r="J236" s="174"/>
      <c r="K236" s="6"/>
      <c r="L236" s="173"/>
      <c r="M236" s="173"/>
      <c r="N236" s="173"/>
      <c r="O236" s="173"/>
      <c r="P236" s="19"/>
      <c r="Q236" s="134"/>
      <c r="R236" s="134"/>
      <c r="S236" s="134"/>
      <c r="T236" s="134"/>
      <c r="U236" s="19"/>
    </row>
    <row r="237" spans="1:21" ht="12.75">
      <c r="A237" s="19"/>
      <c r="B237" s="168"/>
      <c r="C237" s="168"/>
      <c r="D237" s="168"/>
      <c r="E237" s="168"/>
      <c r="F237" s="19"/>
      <c r="G237" s="174"/>
      <c r="H237" s="174"/>
      <c r="I237" s="174"/>
      <c r="J237" s="174"/>
      <c r="K237" s="6"/>
      <c r="L237" s="173"/>
      <c r="M237" s="173"/>
      <c r="N237" s="173"/>
      <c r="O237" s="173"/>
      <c r="P237" s="19"/>
      <c r="Q237" s="134"/>
      <c r="R237" s="134"/>
      <c r="S237" s="134"/>
      <c r="T237" s="134"/>
      <c r="U237" s="19"/>
    </row>
    <row r="238" spans="1:21" ht="12.75">
      <c r="A238" s="19"/>
      <c r="B238" s="168"/>
      <c r="C238" s="168"/>
      <c r="D238" s="168"/>
      <c r="E238" s="168"/>
      <c r="F238" s="19"/>
      <c r="G238" s="174"/>
      <c r="H238" s="174"/>
      <c r="I238" s="174"/>
      <c r="J238" s="174"/>
      <c r="K238" s="6"/>
      <c r="L238" s="173"/>
      <c r="M238" s="173"/>
      <c r="N238" s="173"/>
      <c r="O238" s="173"/>
      <c r="P238" s="19"/>
      <c r="Q238" s="134"/>
      <c r="R238" s="134"/>
      <c r="S238" s="134"/>
      <c r="T238" s="134"/>
      <c r="U238" s="19"/>
    </row>
    <row r="239" spans="1:21" ht="12.75">
      <c r="A239" s="19"/>
      <c r="B239" s="168"/>
      <c r="C239" s="168"/>
      <c r="D239" s="168"/>
      <c r="E239" s="168"/>
      <c r="F239" s="19"/>
      <c r="G239" s="174"/>
      <c r="H239" s="174"/>
      <c r="I239" s="174"/>
      <c r="J239" s="174"/>
      <c r="K239" s="6"/>
      <c r="L239" s="173"/>
      <c r="M239" s="173"/>
      <c r="N239" s="173"/>
      <c r="O239" s="173"/>
      <c r="P239" s="19"/>
      <c r="Q239" s="134"/>
      <c r="R239" s="134"/>
      <c r="S239" s="134"/>
      <c r="T239" s="134"/>
      <c r="U239" s="19"/>
    </row>
    <row r="240" spans="1:21" ht="12.75">
      <c r="A240" s="19"/>
      <c r="B240" s="168"/>
      <c r="C240" s="168"/>
      <c r="D240" s="168"/>
      <c r="E240" s="168"/>
      <c r="F240" s="19"/>
      <c r="G240" s="174"/>
      <c r="H240" s="174"/>
      <c r="I240" s="174"/>
      <c r="J240" s="174"/>
      <c r="K240" s="6"/>
      <c r="L240" s="173"/>
      <c r="M240" s="173"/>
      <c r="N240" s="173"/>
      <c r="O240" s="173"/>
      <c r="P240" s="19"/>
      <c r="Q240" s="134"/>
      <c r="R240" s="134"/>
      <c r="S240" s="134"/>
      <c r="T240" s="134"/>
      <c r="U240" s="19"/>
    </row>
    <row r="241" spans="1:21" ht="12.75">
      <c r="A241" s="19"/>
      <c r="B241" s="168"/>
      <c r="C241" s="168"/>
      <c r="D241" s="168"/>
      <c r="E241" s="168"/>
      <c r="F241" s="19"/>
      <c r="G241" s="174"/>
      <c r="H241" s="174"/>
      <c r="I241" s="174"/>
      <c r="J241" s="174"/>
      <c r="K241" s="6"/>
      <c r="L241" s="173"/>
      <c r="M241" s="173"/>
      <c r="N241" s="173"/>
      <c r="O241" s="173"/>
      <c r="P241" s="19"/>
      <c r="Q241" s="134"/>
      <c r="R241" s="134"/>
      <c r="S241" s="134"/>
      <c r="T241" s="134"/>
      <c r="U241" s="19"/>
    </row>
    <row r="242" spans="1:21" ht="12.75">
      <c r="A242" s="19"/>
      <c r="B242" s="19"/>
      <c r="C242" s="19"/>
      <c r="D242" s="19"/>
      <c r="E242" s="19"/>
      <c r="F242" s="19"/>
      <c r="G242" s="19"/>
      <c r="H242" s="19"/>
      <c r="I242" s="19"/>
      <c r="J242" s="19"/>
      <c r="K242" s="6"/>
      <c r="L242" s="19"/>
      <c r="M242" s="19"/>
      <c r="N242" s="19"/>
      <c r="O242" s="19"/>
      <c r="P242" s="19"/>
      <c r="Q242" s="19"/>
      <c r="R242" s="19"/>
      <c r="S242" s="19"/>
      <c r="T242" s="19"/>
      <c r="U242" s="19"/>
    </row>
  </sheetData>
  <sortState ref="E9:M10">
    <sortCondition ref="H9:H10"/>
  </sortState>
  <mergeCells count="355">
    <mergeCell ref="H67:M67"/>
    <mergeCell ref="F87:G87"/>
    <mergeCell ref="H87:I87"/>
    <mergeCell ref="J87:K87"/>
    <mergeCell ref="L87:M87"/>
    <mergeCell ref="F88:G88"/>
    <mergeCell ref="F118:G118"/>
    <mergeCell ref="H118:I118"/>
    <mergeCell ref="J118:K118"/>
    <mergeCell ref="L118:M118"/>
    <mergeCell ref="F115:G115"/>
    <mergeCell ref="H115:I115"/>
    <mergeCell ref="J115:K115"/>
    <mergeCell ref="L115:M115"/>
    <mergeCell ref="F116:G116"/>
    <mergeCell ref="H116:I116"/>
    <mergeCell ref="J116:K116"/>
    <mergeCell ref="L116:M116"/>
    <mergeCell ref="F120:G120"/>
    <mergeCell ref="H120:I120"/>
    <mergeCell ref="J120:K120"/>
    <mergeCell ref="L120:M120"/>
    <mergeCell ref="F119:G119"/>
    <mergeCell ref="H119:I119"/>
    <mergeCell ref="J119:K119"/>
    <mergeCell ref="L119:M119"/>
    <mergeCell ref="F112:G112"/>
    <mergeCell ref="H112:I112"/>
    <mergeCell ref="J112:K112"/>
    <mergeCell ref="L112:M112"/>
    <mergeCell ref="F113:G113"/>
    <mergeCell ref="H113:I113"/>
    <mergeCell ref="J113:K113"/>
    <mergeCell ref="L113:M113"/>
    <mergeCell ref="F114:G114"/>
    <mergeCell ref="H114:I114"/>
    <mergeCell ref="J114:K114"/>
    <mergeCell ref="L114:M114"/>
    <mergeCell ref="F117:G117"/>
    <mergeCell ref="H117:I117"/>
    <mergeCell ref="J117:K117"/>
    <mergeCell ref="L117:M117"/>
    <mergeCell ref="Q164:T172"/>
    <mergeCell ref="N6:O6"/>
    <mergeCell ref="Q234:T241"/>
    <mergeCell ref="B219:E220"/>
    <mergeCell ref="F219:F220"/>
    <mergeCell ref="B234:E241"/>
    <mergeCell ref="Q226:T232"/>
    <mergeCell ref="C163:C182"/>
    <mergeCell ref="D174:S174"/>
    <mergeCell ref="D198:S198"/>
    <mergeCell ref="L194:M194"/>
    <mergeCell ref="F195:G195"/>
    <mergeCell ref="H195:I195"/>
    <mergeCell ref="J195:K195"/>
    <mergeCell ref="L195:M195"/>
    <mergeCell ref="L226:O232"/>
    <mergeCell ref="F175:F176"/>
    <mergeCell ref="L164:M165"/>
    <mergeCell ref="F196:G196"/>
    <mergeCell ref="F140:G140"/>
    <mergeCell ref="H140:I140"/>
    <mergeCell ref="J140:K140"/>
    <mergeCell ref="L140:M140"/>
    <mergeCell ref="F141:G141"/>
    <mergeCell ref="S2:T2"/>
    <mergeCell ref="H6:I6"/>
    <mergeCell ref="C5:D6"/>
    <mergeCell ref="E5:E6"/>
    <mergeCell ref="F5:F6"/>
    <mergeCell ref="G5:G6"/>
    <mergeCell ref="E2:R2"/>
    <mergeCell ref="B2:D2"/>
    <mergeCell ref="E32:E33"/>
    <mergeCell ref="C32:D33"/>
    <mergeCell ref="R5:R16"/>
    <mergeCell ref="B4:B17"/>
    <mergeCell ref="J6:K6"/>
    <mergeCell ref="L6:M6"/>
    <mergeCell ref="P6:Q6"/>
    <mergeCell ref="H4:R4"/>
    <mergeCell ref="H31:Q31"/>
    <mergeCell ref="H33:I33"/>
    <mergeCell ref="D20:D29"/>
    <mergeCell ref="F20:F29"/>
    <mergeCell ref="D163:O163"/>
    <mergeCell ref="L188:M189"/>
    <mergeCell ref="D199:D200"/>
    <mergeCell ref="B31:B49"/>
    <mergeCell ref="H199:M199"/>
    <mergeCell ref="H188:I189"/>
    <mergeCell ref="F188:G189"/>
    <mergeCell ref="D164:D165"/>
    <mergeCell ref="B163:B206"/>
    <mergeCell ref="F190:G190"/>
    <mergeCell ref="F191:G191"/>
    <mergeCell ref="F192:G192"/>
    <mergeCell ref="F193:G193"/>
    <mergeCell ref="H190:I190"/>
    <mergeCell ref="J196:K196"/>
    <mergeCell ref="L196:M196"/>
    <mergeCell ref="F172:G172"/>
    <mergeCell ref="H172:I172"/>
    <mergeCell ref="J172:K172"/>
    <mergeCell ref="L172:M172"/>
    <mergeCell ref="J168:K168"/>
    <mergeCell ref="L168:M168"/>
    <mergeCell ref="J190:K190"/>
    <mergeCell ref="E164:E165"/>
    <mergeCell ref="L169:M169"/>
    <mergeCell ref="H196:I196"/>
    <mergeCell ref="L193:M193"/>
    <mergeCell ref="F170:G170"/>
    <mergeCell ref="H170:I170"/>
    <mergeCell ref="J170:K170"/>
    <mergeCell ref="L170:M170"/>
    <mergeCell ref="F171:G171"/>
    <mergeCell ref="G211:P211"/>
    <mergeCell ref="B226:E232"/>
    <mergeCell ref="J191:K191"/>
    <mergeCell ref="B211:E212"/>
    <mergeCell ref="H169:I169"/>
    <mergeCell ref="B217:D217"/>
    <mergeCell ref="B215:D215"/>
    <mergeCell ref="B216:D216"/>
    <mergeCell ref="B213:D213"/>
    <mergeCell ref="B214:D214"/>
    <mergeCell ref="C187:C206"/>
    <mergeCell ref="H191:I191"/>
    <mergeCell ref="H171:I171"/>
    <mergeCell ref="J169:K169"/>
    <mergeCell ref="H164:I165"/>
    <mergeCell ref="J164:K165"/>
    <mergeCell ref="N175:S175"/>
    <mergeCell ref="N199:S199"/>
    <mergeCell ref="F199:F200"/>
    <mergeCell ref="E199:E200"/>
    <mergeCell ref="D188:D189"/>
    <mergeCell ref="E188:E189"/>
    <mergeCell ref="J188:K189"/>
    <mergeCell ref="O188:O189"/>
    <mergeCell ref="G175:G176"/>
    <mergeCell ref="L191:M191"/>
    <mergeCell ref="H192:I192"/>
    <mergeCell ref="J192:K192"/>
    <mergeCell ref="L192:M192"/>
    <mergeCell ref="H166:I166"/>
    <mergeCell ref="F169:G169"/>
    <mergeCell ref="L190:M190"/>
    <mergeCell ref="L167:M167"/>
    <mergeCell ref="F168:G168"/>
    <mergeCell ref="J171:K171"/>
    <mergeCell ref="L171:M171"/>
    <mergeCell ref="J167:K167"/>
    <mergeCell ref="Q188:T196"/>
    <mergeCell ref="L234:O241"/>
    <mergeCell ref="G234:J241"/>
    <mergeCell ref="F164:G165"/>
    <mergeCell ref="F211:F212"/>
    <mergeCell ref="F194:G194"/>
    <mergeCell ref="H194:I194"/>
    <mergeCell ref="J194:K194"/>
    <mergeCell ref="F166:G166"/>
    <mergeCell ref="H168:I168"/>
    <mergeCell ref="J166:K166"/>
    <mergeCell ref="L166:M166"/>
    <mergeCell ref="F167:G167"/>
    <mergeCell ref="H167:I167"/>
    <mergeCell ref="N164:N165"/>
    <mergeCell ref="D187:O187"/>
    <mergeCell ref="H175:M175"/>
    <mergeCell ref="G226:J232"/>
    <mergeCell ref="N188:N189"/>
    <mergeCell ref="D175:D176"/>
    <mergeCell ref="E175:E176"/>
    <mergeCell ref="O164:O165"/>
    <mergeCell ref="H193:I193"/>
    <mergeCell ref="J193:K193"/>
    <mergeCell ref="G199:G200"/>
    <mergeCell ref="B109:B158"/>
    <mergeCell ref="C109:C130"/>
    <mergeCell ref="D109:O109"/>
    <mergeCell ref="D110:D111"/>
    <mergeCell ref="E110:E111"/>
    <mergeCell ref="F110:G111"/>
    <mergeCell ref="H110:I111"/>
    <mergeCell ref="J110:K111"/>
    <mergeCell ref="L110:M111"/>
    <mergeCell ref="N110:N111"/>
    <mergeCell ref="O110:O111"/>
    <mergeCell ref="J143:K143"/>
    <mergeCell ref="L143:M143"/>
    <mergeCell ref="F144:G144"/>
    <mergeCell ref="H144:I144"/>
    <mergeCell ref="J144:K144"/>
    <mergeCell ref="L144:M144"/>
    <mergeCell ref="F145:G145"/>
    <mergeCell ref="H145:I145"/>
    <mergeCell ref="D149:S149"/>
    <mergeCell ref="D150:D151"/>
    <mergeCell ref="E150:E151"/>
    <mergeCell ref="F150:F151"/>
    <mergeCell ref="G150:G151"/>
    <mergeCell ref="H141:I141"/>
    <mergeCell ref="J141:K141"/>
    <mergeCell ref="L141:M141"/>
    <mergeCell ref="C137:C158"/>
    <mergeCell ref="D137:O137"/>
    <mergeCell ref="D138:D139"/>
    <mergeCell ref="E138:E139"/>
    <mergeCell ref="F138:G139"/>
    <mergeCell ref="H138:I139"/>
    <mergeCell ref="J138:K139"/>
    <mergeCell ref="L138:M139"/>
    <mergeCell ref="N138:N139"/>
    <mergeCell ref="O138:O139"/>
    <mergeCell ref="F142:G142"/>
    <mergeCell ref="H142:I142"/>
    <mergeCell ref="J142:K142"/>
    <mergeCell ref="L142:M142"/>
    <mergeCell ref="F143:G143"/>
    <mergeCell ref="H143:I143"/>
    <mergeCell ref="F147:G147"/>
    <mergeCell ref="H147:I147"/>
    <mergeCell ref="J147:K147"/>
    <mergeCell ref="L147:M147"/>
    <mergeCell ref="H150:M150"/>
    <mergeCell ref="N150:S150"/>
    <mergeCell ref="J33:K33"/>
    <mergeCell ref="L33:M33"/>
    <mergeCell ref="P33:Q33"/>
    <mergeCell ref="D122:S122"/>
    <mergeCell ref="D123:D124"/>
    <mergeCell ref="E123:E124"/>
    <mergeCell ref="F123:F124"/>
    <mergeCell ref="G123:G124"/>
    <mergeCell ref="H123:M123"/>
    <mergeCell ref="N123:S123"/>
    <mergeCell ref="Q138:T147"/>
    <mergeCell ref="J145:K145"/>
    <mergeCell ref="L145:M145"/>
    <mergeCell ref="F146:G146"/>
    <mergeCell ref="H146:I146"/>
    <mergeCell ref="J146:K146"/>
    <mergeCell ref="L146:M146"/>
    <mergeCell ref="Q54:T64"/>
    <mergeCell ref="Q110:T120"/>
    <mergeCell ref="F32:F33"/>
    <mergeCell ref="G32:G33"/>
    <mergeCell ref="N33:O33"/>
    <mergeCell ref="G67:G68"/>
    <mergeCell ref="D66:S66"/>
    <mergeCell ref="D67:D68"/>
    <mergeCell ref="E67:E68"/>
    <mergeCell ref="F67:F68"/>
    <mergeCell ref="F84:G84"/>
    <mergeCell ref="H84:I84"/>
    <mergeCell ref="N67:S67"/>
    <mergeCell ref="B53:B103"/>
    <mergeCell ref="C53:C74"/>
    <mergeCell ref="D53:O53"/>
    <mergeCell ref="D54:D55"/>
    <mergeCell ref="E54:E55"/>
    <mergeCell ref="F54:G55"/>
    <mergeCell ref="H54:I55"/>
    <mergeCell ref="J54:K55"/>
    <mergeCell ref="L54:M55"/>
    <mergeCell ref="N54:N55"/>
    <mergeCell ref="O54:O55"/>
    <mergeCell ref="H95:M95"/>
    <mergeCell ref="N95:S95"/>
    <mergeCell ref="J84:K84"/>
    <mergeCell ref="L84:M84"/>
    <mergeCell ref="F85:G85"/>
    <mergeCell ref="H85:I85"/>
    <mergeCell ref="Q82:T92"/>
    <mergeCell ref="C81:C103"/>
    <mergeCell ref="D81:O81"/>
    <mergeCell ref="D82:D83"/>
    <mergeCell ref="E82:E83"/>
    <mergeCell ref="F82:G83"/>
    <mergeCell ref="H82:I83"/>
    <mergeCell ref="J82:K83"/>
    <mergeCell ref="L82:M83"/>
    <mergeCell ref="N82:N83"/>
    <mergeCell ref="O82:O83"/>
    <mergeCell ref="D94:S94"/>
    <mergeCell ref="D95:D96"/>
    <mergeCell ref="E95:E96"/>
    <mergeCell ref="F95:F96"/>
    <mergeCell ref="G95:G96"/>
    <mergeCell ref="J85:K85"/>
    <mergeCell ref="L85:M85"/>
    <mergeCell ref="F86:G86"/>
    <mergeCell ref="H86:I86"/>
    <mergeCell ref="J86:K86"/>
    <mergeCell ref="L86:M86"/>
    <mergeCell ref="L88:M88"/>
    <mergeCell ref="F89:G89"/>
    <mergeCell ref="H89:I89"/>
    <mergeCell ref="J89:K89"/>
    <mergeCell ref="L89:M89"/>
    <mergeCell ref="F90:G90"/>
    <mergeCell ref="H90:I90"/>
    <mergeCell ref="J90:K90"/>
    <mergeCell ref="L90:M90"/>
    <mergeCell ref="J91:K91"/>
    <mergeCell ref="L91:M91"/>
    <mergeCell ref="F92:G92"/>
    <mergeCell ref="H92:I92"/>
    <mergeCell ref="J92:K92"/>
    <mergeCell ref="L92:M92"/>
    <mergeCell ref="F56:G56"/>
    <mergeCell ref="H56:I56"/>
    <mergeCell ref="J56:K56"/>
    <mergeCell ref="L56:M56"/>
    <mergeCell ref="F57:G57"/>
    <mergeCell ref="H57:I57"/>
    <mergeCell ref="J57:K57"/>
    <mergeCell ref="L57:M57"/>
    <mergeCell ref="F58:G58"/>
    <mergeCell ref="H58:I58"/>
    <mergeCell ref="J58:K58"/>
    <mergeCell ref="L58:M58"/>
    <mergeCell ref="F59:G59"/>
    <mergeCell ref="H59:I59"/>
    <mergeCell ref="J59:K59"/>
    <mergeCell ref="L59:M59"/>
    <mergeCell ref="H88:I88"/>
    <mergeCell ref="J88:K88"/>
    <mergeCell ref="G219:P219"/>
    <mergeCell ref="D34:D35"/>
    <mergeCell ref="F63:G63"/>
    <mergeCell ref="H63:I63"/>
    <mergeCell ref="J63:K63"/>
    <mergeCell ref="L63:M63"/>
    <mergeCell ref="F64:G64"/>
    <mergeCell ref="H64:I64"/>
    <mergeCell ref="J64:K64"/>
    <mergeCell ref="L64:M64"/>
    <mergeCell ref="F60:G60"/>
    <mergeCell ref="H60:I60"/>
    <mergeCell ref="J60:K60"/>
    <mergeCell ref="L60:M60"/>
    <mergeCell ref="F61:G61"/>
    <mergeCell ref="H61:I61"/>
    <mergeCell ref="J61:K61"/>
    <mergeCell ref="L61:M61"/>
    <mergeCell ref="F62:G62"/>
    <mergeCell ref="H62:I62"/>
    <mergeCell ref="J62:K62"/>
    <mergeCell ref="L62:M62"/>
    <mergeCell ref="F91:G91"/>
    <mergeCell ref="H91:I91"/>
  </mergeCells>
  <pageMargins left="0.78740157499999996" right="0.78740157499999996" top="0.984251969" bottom="0.984251969" header="0.4921259845" footer="0.4921259845"/>
  <pageSetup paperSize="9" orientation="portrait" verticalDpi="300" r:id="rId1"/>
  <headerFooter alignWithMargins="0"/>
  <ignoredErrors>
    <ignoredError sqref="F11 F40:F41" formula="1"/>
  </ignoredErrors>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Blancpain GT Tulln 1718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Dieter Mayr</dc:creator>
  <cp:lastModifiedBy>Rosi</cp:lastModifiedBy>
  <cp:lastPrinted>2008-03-15T17:43:15Z</cp:lastPrinted>
  <dcterms:created xsi:type="dcterms:W3CDTF">2002-12-07T12:54:54Z</dcterms:created>
  <dcterms:modified xsi:type="dcterms:W3CDTF">2018-01-05T21:20:00Z</dcterms:modified>
</cp:coreProperties>
</file>