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slotracingtulln.at\"/>
    </mc:Choice>
  </mc:AlternateContent>
  <bookViews>
    <workbookView xWindow="0" yWindow="0" windowWidth="20400" windowHeight="7755" tabRatio="725"/>
  </bookViews>
  <sheets>
    <sheet name="Plancpain GT Tulln 1718" sheetId="81" r:id="rId1"/>
  </sheets>
  <calcPr calcId="152511"/>
</workbook>
</file>

<file path=xl/calcChain.xml><?xml version="1.0" encoding="utf-8"?>
<calcChain xmlns="http://schemas.openxmlformats.org/spreadsheetml/2006/main">
  <c r="G39" i="81" l="1"/>
  <c r="F39" i="81" s="1"/>
  <c r="F97" i="81"/>
  <c r="F95" i="81"/>
  <c r="G37" i="81"/>
  <c r="F37" i="81" s="1"/>
  <c r="G38" i="81"/>
  <c r="G33" i="81"/>
  <c r="F33" i="81" s="1"/>
  <c r="G34" i="81"/>
  <c r="F34" i="81" s="1"/>
  <c r="G32" i="81"/>
  <c r="F32" i="81" s="1"/>
  <c r="G35" i="81"/>
  <c r="G40" i="81"/>
  <c r="F40" i="81" s="1"/>
  <c r="G36" i="81"/>
  <c r="F36" i="81" s="1"/>
  <c r="F38" i="81"/>
  <c r="F35" i="81"/>
  <c r="H9" i="81"/>
  <c r="H10" i="81"/>
  <c r="H13" i="81"/>
  <c r="H14" i="81"/>
  <c r="H11" i="81"/>
  <c r="H8" i="81"/>
  <c r="H15" i="81"/>
  <c r="H16" i="81"/>
  <c r="H17" i="81"/>
  <c r="H12" i="81"/>
  <c r="G9" i="81"/>
  <c r="G10" i="81"/>
  <c r="G13" i="81"/>
  <c r="F13" i="81" s="1"/>
  <c r="G14" i="81"/>
  <c r="F14" i="81" s="1"/>
  <c r="G11" i="81"/>
  <c r="G8" i="81"/>
  <c r="G15" i="81"/>
  <c r="F15" i="81" s="1"/>
  <c r="G16" i="81"/>
  <c r="F16" i="81" s="1"/>
  <c r="G17" i="81"/>
  <c r="G12" i="81"/>
  <c r="H59" i="81"/>
  <c r="H63" i="81"/>
  <c r="N63" i="81"/>
  <c r="H87" i="81"/>
  <c r="N87" i="81"/>
  <c r="F96" i="81"/>
  <c r="F99" i="81"/>
  <c r="F100" i="81"/>
  <c r="F98" i="81"/>
  <c r="F104" i="81"/>
  <c r="F106" i="81"/>
  <c r="F105" i="81"/>
  <c r="F108" i="81"/>
  <c r="F107" i="81"/>
  <c r="F12" i="81" l="1"/>
  <c r="F8" i="81"/>
  <c r="F17" i="81"/>
  <c r="F11" i="81"/>
  <c r="F9" i="81"/>
  <c r="F10" i="81"/>
  <c r="G63" i="81"/>
  <c r="G87" i="81"/>
  <c r="H83" i="81" l="1"/>
  <c r="H88" i="81"/>
  <c r="H85" i="81"/>
  <c r="H89" i="81"/>
  <c r="H84" i="81"/>
  <c r="H86" i="81"/>
  <c r="N59" i="81" l="1"/>
  <c r="N61" i="81"/>
  <c r="N64" i="81"/>
  <c r="N62" i="81"/>
  <c r="N60" i="81"/>
  <c r="H61" i="81"/>
  <c r="H65" i="81"/>
  <c r="H64" i="81"/>
  <c r="H62" i="81"/>
  <c r="H60" i="81"/>
  <c r="N84" i="81"/>
  <c r="G84" i="81" s="1"/>
  <c r="N88" i="81"/>
  <c r="G88" i="81" s="1"/>
  <c r="N89" i="81"/>
  <c r="G89" i="81" s="1"/>
  <c r="N85" i="81"/>
  <c r="G85" i="81" s="1"/>
  <c r="N86" i="81"/>
  <c r="G86" i="81" s="1"/>
  <c r="N83" i="81"/>
  <c r="G65" i="81" l="1"/>
  <c r="G61" i="81"/>
  <c r="G60" i="81"/>
  <c r="G59" i="81"/>
  <c r="G62" i="81"/>
  <c r="G64" i="81"/>
  <c r="G83" i="81" l="1"/>
</calcChain>
</file>

<file path=xl/sharedStrings.xml><?xml version="1.0" encoding="utf-8"?>
<sst xmlns="http://schemas.openxmlformats.org/spreadsheetml/2006/main" count="255" uniqueCount="98">
  <si>
    <t>Fahrzeug</t>
  </si>
  <si>
    <t>Platz</t>
  </si>
  <si>
    <t>Dieter Mayr</t>
  </si>
  <si>
    <t>Zeit</t>
  </si>
  <si>
    <t>Punkte</t>
  </si>
  <si>
    <t>FahrerIn</t>
  </si>
  <si>
    <t>◄</t>
  </si>
  <si>
    <t>Gesamt- punkte</t>
  </si>
  <si>
    <t>▼1</t>
  </si>
  <si>
    <t>▲2</t>
  </si>
  <si>
    <t>neu</t>
  </si>
  <si>
    <t>Chassis</t>
  </si>
  <si>
    <t>Corvette</t>
  </si>
  <si>
    <t>Audi</t>
  </si>
  <si>
    <t>Einzelergebnisse</t>
  </si>
  <si>
    <t>Team</t>
  </si>
  <si>
    <t>Pro / Am</t>
  </si>
  <si>
    <t>Spurübersicht Turn 1</t>
  </si>
  <si>
    <t>Spurübersicht Turn 2</t>
  </si>
  <si>
    <t>gesamt</t>
  </si>
  <si>
    <t>Wertungs runden</t>
  </si>
  <si>
    <r>
      <t>FahrerIn</t>
    </r>
    <r>
      <rPr>
        <b/>
        <sz val="10"/>
        <rFont val="Arial"/>
        <family val="2"/>
      </rPr>
      <t xml:space="preserve"> (Qualifyer)</t>
    </r>
  </si>
  <si>
    <t>1. Lauf</t>
  </si>
  <si>
    <t>2. Lauf</t>
  </si>
  <si>
    <t>Rennen       2 x 5 x 6 Minuten</t>
  </si>
  <si>
    <t>Pro</t>
  </si>
  <si>
    <t>Teammeisterschaft</t>
  </si>
  <si>
    <t>5. Lauf</t>
  </si>
  <si>
    <t>4. Lauf</t>
  </si>
  <si>
    <t>3. Lauf</t>
  </si>
  <si>
    <t>Markenwertung</t>
  </si>
  <si>
    <t>Sollte es sich herausstellen, dass eine Karosserie nicht konkurrenzfähig oder zu überlegen ist, tritt eine Balance of Performance (BOP) in Kraft. Mehrstimmiger Beschluss notwendig!</t>
  </si>
  <si>
    <t>Es wird darauf geachtet, dass kein Team zweimal den gleichen Motor im Verlauf einer Saison erhält. Ein Fahrzeugtausch ist nach jedem Lauf zugelassen.</t>
  </si>
  <si>
    <t>Fahrer Einstufung</t>
  </si>
  <si>
    <t>▲1</t>
  </si>
  <si>
    <t>▲3</t>
  </si>
  <si>
    <t>▼2</t>
  </si>
  <si>
    <t>▼3</t>
  </si>
  <si>
    <t>7. Lauf</t>
  </si>
  <si>
    <t>6. Lauf</t>
  </si>
  <si>
    <r>
      <t>12 Strafrunden pro Vergehen! Überprüfung nach jedem Lauf.</t>
    </r>
    <r>
      <rPr>
        <strike/>
        <sz val="16"/>
        <color indexed="10"/>
        <rFont val="Arial"/>
        <family val="2"/>
      </rPr>
      <t xml:space="preserve"> </t>
    </r>
    <r>
      <rPr>
        <sz val="16"/>
        <rFont val="Arial"/>
        <family val="2"/>
      </rPr>
      <t>Zwei Streichresultate über die gesamte Saison.</t>
    </r>
  </si>
  <si>
    <t>Leo Rebler</t>
  </si>
  <si>
    <t>Slotmodus 12V</t>
  </si>
  <si>
    <t>Wolfgang Mitschka</t>
  </si>
  <si>
    <t>Poldi Karla</t>
  </si>
  <si>
    <t>AS Diamond</t>
  </si>
  <si>
    <t>▼4</t>
  </si>
  <si>
    <t>Die Qualifyer des ersten Laufes sind nun gezwungen sich auf den Partner zu verlassen. Erste Zusatzgewichte werden ab dem 2. Lauf wirksam.</t>
  </si>
  <si>
    <t>Der Teamchef hat die Chance aus zwei Teams die höhere Punktzahl für die MS zu erhalten. Nach jedem Lauf dürfen die Teilnehmer ihre Motoren auszusuchen! Der Letztplatzierte beginnt, bis hin zum Sieger des vorigen Laufes.</t>
  </si>
  <si>
    <t>▲4</t>
  </si>
  <si>
    <t>8. Lauf</t>
  </si>
  <si>
    <t>2. Renntag: Die Möglichkeit den Teamchef zu wechseln besteht, auch Fahrerwechsel sind möglich. Beim 3. und 6. Lauf wird ein Streichresultat eingerechnet.</t>
  </si>
  <si>
    <t>max. zwei Fahrzeuge einer Marke pro Lauf</t>
  </si>
  <si>
    <t>Mike Lang</t>
  </si>
  <si>
    <t>Walter Czanba</t>
  </si>
  <si>
    <r>
      <t xml:space="preserve">Achszahnrad mindestens </t>
    </r>
    <r>
      <rPr>
        <b/>
        <sz val="12"/>
        <color rgb="FFFF0000"/>
        <rFont val="Arial"/>
        <family val="2"/>
      </rPr>
      <t>43</t>
    </r>
    <r>
      <rPr>
        <b/>
        <sz val="10"/>
        <color rgb="FFFF0000"/>
        <rFont val="Arial"/>
        <family val="2"/>
      </rPr>
      <t xml:space="preserve"> Zähne!</t>
    </r>
  </si>
  <si>
    <t>Ferrari</t>
  </si>
  <si>
    <t>ICEMEN</t>
  </si>
  <si>
    <t>Gery Hassler</t>
  </si>
  <si>
    <t>Gerhard Neuhold</t>
  </si>
  <si>
    <t>18h30h       Qualifying      1 Minute auf Grün</t>
  </si>
  <si>
    <t>Team Punkte</t>
  </si>
  <si>
    <t>TEAM</t>
  </si>
  <si>
    <t>SCUDERIA MD1</t>
  </si>
  <si>
    <t>SCUDERIA MD2</t>
  </si>
  <si>
    <t>Motornummern</t>
  </si>
  <si>
    <t>Finaltag nur bei Teilnahme als Streicher nutzbar!</t>
  </si>
  <si>
    <t>SCUDERIA MD 1</t>
  </si>
  <si>
    <t>SCUDERIA MD 2</t>
  </si>
  <si>
    <t>Chassiswertung</t>
  </si>
  <si>
    <t>Metris</t>
  </si>
  <si>
    <t>Semi Wohu</t>
  </si>
  <si>
    <t>geöffnet ab 9h, Motorenausgabe ca.10h, Essen 11h30, technische Abnahme 12h30, Start Quali und Rennen im Anschluss</t>
  </si>
  <si>
    <t>SMD</t>
  </si>
  <si>
    <t>Liquid ICE</t>
  </si>
  <si>
    <t>SRT 46</t>
  </si>
  <si>
    <t>SRT</t>
  </si>
  <si>
    <t>LIQUID ICE</t>
  </si>
  <si>
    <t>GAMMA DEVILS</t>
  </si>
  <si>
    <t>MD 316</t>
  </si>
  <si>
    <t>14h 30      Qualifying      1 Minute auf Grün</t>
  </si>
  <si>
    <t>Audi R8 LMS Ultra</t>
  </si>
  <si>
    <t>Ferrari 458</t>
  </si>
  <si>
    <t>Pagani Zonda</t>
  </si>
  <si>
    <t>Corvette Z07</t>
  </si>
  <si>
    <t>Semi WoHU</t>
  </si>
  <si>
    <t>Metris MK4</t>
  </si>
  <si>
    <t>noch kein Streicher</t>
  </si>
  <si>
    <t>Sprint</t>
  </si>
  <si>
    <t>Endurance</t>
  </si>
  <si>
    <t>Sprint wertung</t>
  </si>
  <si>
    <t>Endurance Wertung</t>
  </si>
  <si>
    <t>Gesamt Wertung ohne Streicher</t>
  </si>
  <si>
    <t>Pagani</t>
  </si>
  <si>
    <r>
      <rPr>
        <b/>
        <sz val="16"/>
        <rFont val="Arial"/>
        <family val="2"/>
      </rPr>
      <t>Startgebühr 2017/18:</t>
    </r>
    <r>
      <rPr>
        <sz val="16"/>
        <rFont val="Arial"/>
        <family val="2"/>
      </rPr>
      <t xml:space="preserve">                           Clubmitglieder € ?.-                    Gäste € ?.-</t>
    </r>
  </si>
  <si>
    <r>
      <t xml:space="preserve"> BLANCPAIN GT SRT   </t>
    </r>
    <r>
      <rPr>
        <b/>
        <sz val="26"/>
        <color indexed="13"/>
        <rFont val="Arial"/>
        <family val="2"/>
      </rPr>
      <t xml:space="preserve"> </t>
    </r>
    <r>
      <rPr>
        <b/>
        <sz val="36"/>
        <color indexed="13"/>
        <rFont val="Arial"/>
        <family val="2"/>
      </rPr>
      <t>2017/18</t>
    </r>
  </si>
  <si>
    <r>
      <t>Walter Czanba</t>
    </r>
    <r>
      <rPr>
        <b/>
        <sz val="14"/>
        <rFont val="Arial"/>
        <family val="2"/>
      </rPr>
      <t xml:space="preserve"> </t>
    </r>
    <r>
      <rPr>
        <b/>
        <sz val="14"/>
        <rFont val="Calibri"/>
        <family val="2"/>
      </rPr>
      <t>®</t>
    </r>
  </si>
  <si>
    <t>Fahrermeisterschaft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</si>
</sst>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dd\.mm\.yy;@"/>
  </numFmts>
  <fonts count="54">
    <font>
      <sz val="10"/>
      <name val="Arial"/>
    </font>
    <font>
      <sz val="10"/>
      <name val="Arial"/>
      <family val="2"/>
    </font>
    <font>
      <b/>
      <sz val="10"/>
      <name val="Arial"/>
      <family val="2"/>
    </font>
    <font>
      <sz val="12"/>
      <name val="Arial"/>
      <family val="2"/>
    </font>
    <font>
      <b/>
      <sz val="12"/>
      <name val="Arial"/>
      <family val="2"/>
    </font>
    <font>
      <b/>
      <sz val="11"/>
      <name val="Arial"/>
      <family val="2"/>
    </font>
    <font>
      <b/>
      <sz val="18"/>
      <name val="Arial"/>
      <family val="2"/>
    </font>
    <font>
      <sz val="12"/>
      <name val="Arial"/>
      <family val="2"/>
    </font>
    <font>
      <b/>
      <sz val="10"/>
      <color indexed="10"/>
      <name val="Arial"/>
      <family val="2"/>
    </font>
    <font>
      <b/>
      <sz val="12"/>
      <name val="Arial"/>
      <family val="2"/>
    </font>
    <font>
      <b/>
      <sz val="20"/>
      <name val="Arial"/>
      <family val="2"/>
    </font>
    <font>
      <b/>
      <sz val="11"/>
      <color indexed="13"/>
      <name val="Arial"/>
      <family val="2"/>
    </font>
    <font>
      <b/>
      <sz val="36"/>
      <color indexed="13"/>
      <name val="Arial"/>
      <family val="2"/>
    </font>
    <font>
      <b/>
      <sz val="15"/>
      <color indexed="10"/>
      <name val="Arial"/>
      <family val="2"/>
    </font>
    <font>
      <sz val="10"/>
      <name val="Arial"/>
      <family val="2"/>
    </font>
    <font>
      <b/>
      <sz val="18"/>
      <color indexed="13"/>
      <name val="Arial"/>
      <family val="2"/>
    </font>
    <font>
      <b/>
      <sz val="18"/>
      <color indexed="10"/>
      <name val="Arial"/>
      <family val="2"/>
    </font>
    <font>
      <sz val="10"/>
      <color indexed="10"/>
      <name val="Arial"/>
      <family val="2"/>
    </font>
    <font>
      <b/>
      <sz val="11"/>
      <color indexed="12"/>
      <name val="Arial Black"/>
      <family val="2"/>
    </font>
    <font>
      <b/>
      <sz val="11"/>
      <color indexed="17"/>
      <name val="Arial Black"/>
      <family val="2"/>
    </font>
    <font>
      <b/>
      <sz val="11"/>
      <color indexed="10"/>
      <name val="Arial Black"/>
      <family val="2"/>
    </font>
    <font>
      <sz val="11"/>
      <name val="Arial Black"/>
      <family val="2"/>
    </font>
    <font>
      <sz val="10"/>
      <color indexed="9"/>
      <name val="Arial"/>
      <family val="2"/>
    </font>
    <font>
      <b/>
      <sz val="16"/>
      <name val="Arial"/>
      <family val="2"/>
    </font>
    <font>
      <b/>
      <sz val="26"/>
      <color indexed="13"/>
      <name val="Arial"/>
      <family val="2"/>
    </font>
    <font>
      <b/>
      <sz val="12"/>
      <color indexed="9"/>
      <name val="Arial"/>
      <family val="2"/>
    </font>
    <font>
      <b/>
      <sz val="16"/>
      <color indexed="13"/>
      <name val="Arial"/>
      <family val="2"/>
    </font>
    <font>
      <sz val="20"/>
      <name val="Arial"/>
      <family val="2"/>
    </font>
    <font>
      <sz val="16"/>
      <name val="Arial"/>
      <family val="2"/>
    </font>
    <font>
      <b/>
      <sz val="14"/>
      <color indexed="10"/>
      <name val="Arial"/>
      <family val="2"/>
    </font>
    <font>
      <b/>
      <sz val="12"/>
      <color indexed="13"/>
      <name val="Arial"/>
      <family val="2"/>
    </font>
    <font>
      <sz val="14"/>
      <name val="Arial"/>
      <family val="2"/>
    </font>
    <font>
      <strike/>
      <sz val="16"/>
      <color indexed="10"/>
      <name val="Arial"/>
      <family val="2"/>
    </font>
    <font>
      <b/>
      <sz val="14"/>
      <name val="Arial"/>
      <family val="2"/>
    </font>
    <font>
      <b/>
      <sz val="12"/>
      <color theme="0"/>
      <name val="Arial"/>
      <family val="2"/>
    </font>
    <font>
      <b/>
      <sz val="12"/>
      <color rgb="FFFF0000"/>
      <name val="Arial"/>
      <family val="2"/>
    </font>
    <font>
      <sz val="10"/>
      <color rgb="FFFF0000"/>
      <name val="Arial"/>
      <family val="2"/>
    </font>
    <font>
      <b/>
      <sz val="18"/>
      <color rgb="FFFFFF00"/>
      <name val="Arial"/>
      <family val="2"/>
    </font>
    <font>
      <b/>
      <sz val="16"/>
      <color rgb="FFFFFF00"/>
      <name val="Arial"/>
      <family val="2"/>
    </font>
    <font>
      <b/>
      <sz val="11"/>
      <color rgb="FFFF0000"/>
      <name val="Arial"/>
      <family val="2"/>
    </font>
    <font>
      <b/>
      <sz val="8"/>
      <name val="Arial"/>
      <family val="2"/>
    </font>
    <font>
      <b/>
      <sz val="14"/>
      <color rgb="FFFFFF00"/>
      <name val="Arial"/>
      <family val="2"/>
    </font>
    <font>
      <b/>
      <sz val="14"/>
      <color indexed="13"/>
      <name val="Arial"/>
      <family val="2"/>
    </font>
    <font>
      <b/>
      <sz val="9"/>
      <name val="Arial"/>
      <family val="2"/>
    </font>
    <font>
      <b/>
      <sz val="20"/>
      <color indexed="10"/>
      <name val="Arial"/>
      <family val="2"/>
    </font>
    <font>
      <sz val="13"/>
      <name val="Arial"/>
      <family val="2"/>
    </font>
    <font>
      <b/>
      <sz val="10"/>
      <color rgb="FFFF0000"/>
      <name val="Arial"/>
      <family val="2"/>
    </font>
    <font>
      <b/>
      <sz val="14"/>
      <color rgb="FFFF0000"/>
      <name val="Arial"/>
      <family val="2"/>
    </font>
    <font>
      <b/>
      <sz val="16"/>
      <color rgb="FFFF0000"/>
      <name val="Arial"/>
      <family val="2"/>
    </font>
    <font>
      <sz val="20"/>
      <color indexed="9"/>
      <name val="Arial"/>
      <family val="2"/>
    </font>
    <font>
      <b/>
      <sz val="16"/>
      <color rgb="FFFF0000"/>
      <name val="Magneto"/>
      <family val="5"/>
    </font>
    <font>
      <sz val="12"/>
      <color rgb="FFFF0000"/>
      <name val="Arial"/>
      <family val="2"/>
    </font>
    <font>
      <b/>
      <sz val="12"/>
      <color rgb="FFFFFF00"/>
      <name val="Arial"/>
      <family val="2"/>
    </font>
    <font>
      <b/>
      <sz val="14"/>
      <name val="Calibri"/>
      <family val="2"/>
    </font>
  </fonts>
  <fills count="26">
    <fill>
      <patternFill patternType="none"/>
    </fill>
    <fill>
      <patternFill patternType="gray125"/>
    </fill>
    <fill>
      <patternFill patternType="solid">
        <fgColor indexed="13"/>
        <bgColor indexed="64"/>
      </patternFill>
    </fill>
    <fill>
      <patternFill patternType="darkGrid">
        <bgColor indexed="55"/>
      </patternFill>
    </fill>
    <fill>
      <patternFill patternType="solid">
        <fgColor indexed="10"/>
        <bgColor indexed="64"/>
      </patternFill>
    </fill>
    <fill>
      <patternFill patternType="solid">
        <fgColor indexed="9"/>
        <bgColor indexed="64"/>
      </patternFill>
    </fill>
    <fill>
      <patternFill patternType="solid">
        <fgColor indexed="17"/>
        <bgColor indexed="64"/>
      </patternFill>
    </fill>
    <fill>
      <patternFill patternType="solid">
        <fgColor indexed="53"/>
        <bgColor indexed="64"/>
      </patternFill>
    </fill>
    <fill>
      <patternFill patternType="solid">
        <fgColor indexed="48"/>
        <bgColor indexed="64"/>
      </patternFill>
    </fill>
    <fill>
      <gradientFill degree="180">
        <stop position="0">
          <color theme="0"/>
        </stop>
        <stop position="1">
          <color rgb="FFFFFF00"/>
        </stop>
      </gradientFill>
    </fill>
    <fill>
      <gradientFill degree="180">
        <stop position="0">
          <color theme="0"/>
        </stop>
        <stop position="1">
          <color theme="0" tint="-0.1490218817712943"/>
        </stop>
      </gradientFill>
    </fill>
    <fill>
      <gradientFill degree="180">
        <stop position="0">
          <color theme="0"/>
        </stop>
        <stop position="1">
          <color rgb="FFFFC000"/>
        </stop>
      </gradientFill>
    </fill>
    <fill>
      <patternFill patternType="solid">
        <fgColor rgb="FFFF0000"/>
        <bgColor indexed="64"/>
      </patternFill>
    </fill>
    <fill>
      <patternFill patternType="solid">
        <fgColor rgb="FFFFFF00"/>
        <bgColor indexed="64"/>
      </patternFill>
    </fill>
    <fill>
      <patternFill patternType="darkGrid">
        <bgColor rgb="FFFF0000"/>
      </patternFill>
    </fill>
    <fill>
      <patternFill patternType="solid">
        <fgColor rgb="FF00B0F0"/>
        <bgColor indexed="64"/>
      </patternFill>
    </fill>
    <fill>
      <patternFill patternType="solid">
        <fgColor theme="0" tint="-0.14999847407452621"/>
        <bgColor indexed="64"/>
      </patternFill>
    </fill>
    <fill>
      <patternFill patternType="solid">
        <fgColor rgb="FFFFC000"/>
        <bgColor indexed="64"/>
      </patternFill>
    </fill>
    <fill>
      <gradientFill degree="270">
        <stop position="0">
          <color theme="0"/>
        </stop>
        <stop position="1">
          <color theme="5" tint="-0.25098422193060094"/>
        </stop>
      </gradientFill>
    </fill>
    <fill>
      <gradientFill degree="270">
        <stop position="0">
          <color theme="0"/>
        </stop>
        <stop position="1">
          <color theme="6" tint="-0.25098422193060094"/>
        </stop>
      </gradientFill>
    </fill>
    <fill>
      <gradientFill degree="90">
        <stop position="0">
          <color theme="0"/>
        </stop>
        <stop position="1">
          <color rgb="FFFFFF00"/>
        </stop>
      </gradientFill>
    </fill>
    <fill>
      <patternFill patternType="solid">
        <fgColor theme="3" tint="0.39997558519241921"/>
        <bgColor indexed="64"/>
      </patternFill>
    </fill>
    <fill>
      <gradientFill degree="270">
        <stop position="0">
          <color theme="0"/>
        </stop>
        <stop position="1">
          <color theme="4"/>
        </stop>
      </gradientFill>
    </fill>
    <fill>
      <gradientFill degree="90">
        <stop position="0">
          <color theme="0"/>
        </stop>
        <stop position="0.5">
          <color rgb="FFFFFF00"/>
        </stop>
        <stop position="1">
          <color theme="0"/>
        </stop>
      </gradientFill>
    </fill>
    <fill>
      <gradientFill degree="90">
        <stop position="0">
          <color theme="0"/>
        </stop>
        <stop position="0.5">
          <color theme="0" tint="-0.1490218817712943"/>
        </stop>
        <stop position="1">
          <color theme="0"/>
        </stop>
      </gradientFill>
    </fill>
    <fill>
      <gradientFill degree="90">
        <stop position="0">
          <color theme="0"/>
        </stop>
        <stop position="0.5">
          <color rgb="FFFFC000"/>
        </stop>
        <stop position="1">
          <color theme="0"/>
        </stop>
      </gradient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s>
  <cellStyleXfs count="1">
    <xf numFmtId="0" fontId="0" fillId="0" borderId="0"/>
  </cellStyleXfs>
  <cellXfs count="180">
    <xf numFmtId="0" fontId="0" fillId="0" borderId="0" xfId="0"/>
    <xf numFmtId="0" fontId="4" fillId="0" borderId="1" xfId="0" applyFont="1" applyFill="1" applyBorder="1" applyAlignment="1">
      <alignment horizontal="center" vertical="center"/>
    </xf>
    <xf numFmtId="0" fontId="0" fillId="0" borderId="0" xfId="0" applyAlignment="1">
      <alignment horizontal="center" vertical="center" wrapText="1"/>
    </xf>
    <xf numFmtId="0" fontId="4" fillId="0" borderId="1" xfId="0" applyFont="1" applyBorder="1" applyAlignment="1">
      <alignment horizontal="center" vertical="center" wrapText="1"/>
    </xf>
    <xf numFmtId="0" fontId="7" fillId="0" borderId="0" xfId="0" applyFont="1" applyAlignment="1">
      <alignment horizontal="center" vertical="center" wrapText="1"/>
    </xf>
    <xf numFmtId="0" fontId="0" fillId="0" borderId="0" xfId="0" applyNumberFormat="1" applyAlignment="1">
      <alignment horizontal="center" vertical="center" wrapText="1"/>
    </xf>
    <xf numFmtId="0" fontId="0" fillId="3" borderId="0" xfId="0" applyFill="1" applyAlignment="1">
      <alignment horizontal="center" vertical="center" wrapText="1"/>
    </xf>
    <xf numFmtId="0" fontId="0" fillId="0" borderId="1" xfId="0" applyBorder="1" applyAlignment="1">
      <alignment horizontal="center" vertical="center" wrapText="1"/>
    </xf>
    <xf numFmtId="0" fontId="1" fillId="3" borderId="0" xfId="0" applyFont="1" applyFill="1" applyAlignment="1">
      <alignment horizontal="center" vertical="center" wrapText="1"/>
    </xf>
    <xf numFmtId="0" fontId="14" fillId="3" borderId="0" xfId="0" applyFont="1" applyFill="1" applyAlignment="1">
      <alignment horizontal="center" vertical="center" wrapText="1"/>
    </xf>
    <xf numFmtId="0" fontId="14" fillId="0" borderId="0" xfId="0" applyFont="1" applyAlignment="1">
      <alignment horizontal="center" vertical="center" wrapText="1"/>
    </xf>
    <xf numFmtId="2" fontId="2" fillId="3" borderId="0" xfId="0" applyNumberFormat="1" applyFont="1" applyFill="1" applyAlignment="1">
      <alignment horizontal="center" vertical="center" wrapText="1"/>
    </xf>
    <xf numFmtId="2" fontId="2" fillId="0" borderId="0" xfId="0" applyNumberFormat="1" applyFont="1" applyAlignment="1">
      <alignment horizontal="center" vertical="center" wrapText="1"/>
    </xf>
    <xf numFmtId="0" fontId="17" fillId="0" borderId="1" xfId="0" applyFont="1" applyBorder="1" applyAlignment="1">
      <alignment horizontal="center" vertical="center" wrapText="1"/>
    </xf>
    <xf numFmtId="0" fontId="0" fillId="4" borderId="0" xfId="0" applyFill="1" applyBorder="1" applyAlignment="1">
      <alignment vertical="center" wrapText="1"/>
    </xf>
    <xf numFmtId="2" fontId="18" fillId="0" borderId="2" xfId="0" applyNumberFormat="1" applyFont="1" applyFill="1" applyBorder="1" applyAlignment="1">
      <alignment horizontal="center" vertical="center"/>
    </xf>
    <xf numFmtId="2" fontId="19" fillId="0" borderId="2" xfId="0" applyNumberFormat="1" applyFont="1" applyFill="1" applyBorder="1" applyAlignment="1">
      <alignment horizontal="center" vertical="center"/>
    </xf>
    <xf numFmtId="2" fontId="20" fillId="0" borderId="2" xfId="0" applyNumberFormat="1" applyFont="1" applyFill="1" applyBorder="1" applyAlignment="1">
      <alignment horizontal="center" vertical="center"/>
    </xf>
    <xf numFmtId="2" fontId="21" fillId="0" borderId="2" xfId="0" applyNumberFormat="1" applyFont="1" applyFill="1" applyBorder="1" applyAlignment="1">
      <alignment horizontal="center" vertical="center"/>
    </xf>
    <xf numFmtId="0" fontId="22" fillId="3" borderId="0" xfId="0" applyFont="1" applyFill="1" applyAlignment="1">
      <alignment horizontal="center" vertical="center" wrapText="1"/>
    </xf>
    <xf numFmtId="0" fontId="22" fillId="0" borderId="0" xfId="0" applyFont="1" applyAlignment="1">
      <alignment horizontal="center" vertical="center" wrapText="1"/>
    </xf>
    <xf numFmtId="0" fontId="0" fillId="3" borderId="0" xfId="0" applyFill="1" applyBorder="1" applyAlignment="1">
      <alignment horizontal="center" vertical="center" wrapText="1"/>
    </xf>
    <xf numFmtId="0" fontId="27" fillId="0" borderId="0" xfId="0" applyFont="1" applyAlignment="1">
      <alignment horizontal="center" vertical="center" wrapText="1"/>
    </xf>
    <xf numFmtId="0" fontId="28" fillId="3" borderId="0" xfId="0" applyFont="1" applyFill="1" applyAlignment="1">
      <alignment horizontal="center" vertical="center" wrapText="1"/>
    </xf>
    <xf numFmtId="0" fontId="0" fillId="0" borderId="0" xfId="0" applyFill="1" applyAlignment="1">
      <alignment horizontal="center" vertical="center" wrapText="1"/>
    </xf>
    <xf numFmtId="0" fontId="4" fillId="5" borderId="1" xfId="0" applyFont="1" applyFill="1" applyBorder="1" applyAlignment="1">
      <alignment horizontal="center" vertical="center" wrapText="1"/>
    </xf>
    <xf numFmtId="0" fontId="25" fillId="6"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34" fillId="4"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2" fillId="3" borderId="0" xfId="0" applyFont="1" applyFill="1" applyAlignment="1">
      <alignment horizontal="center" vertical="center"/>
    </xf>
    <xf numFmtId="0" fontId="36" fillId="0" borderId="1" xfId="0" applyFont="1" applyBorder="1" applyAlignment="1">
      <alignment horizontal="center" vertical="center" wrapText="1"/>
    </xf>
    <xf numFmtId="2" fontId="4" fillId="0" borderId="1" xfId="0" applyNumberFormat="1" applyFont="1" applyFill="1" applyBorder="1" applyAlignment="1">
      <alignment horizontal="center" vertical="center" wrapText="1"/>
    </xf>
    <xf numFmtId="0" fontId="25" fillId="8" borderId="1" xfId="0" applyFont="1" applyFill="1" applyBorder="1" applyAlignment="1">
      <alignment horizontal="center" vertical="center" wrapText="1"/>
    </xf>
    <xf numFmtId="2" fontId="4" fillId="11" borderId="1" xfId="0" applyNumberFormat="1" applyFont="1" applyFill="1" applyBorder="1" applyAlignment="1">
      <alignment horizontal="center" vertical="center" wrapText="1"/>
    </xf>
    <xf numFmtId="0" fontId="30" fillId="12" borderId="7" xfId="0" applyFont="1" applyFill="1" applyBorder="1" applyAlignment="1">
      <alignment vertical="center" wrapText="1"/>
    </xf>
    <xf numFmtId="0" fontId="15" fillId="12" borderId="7" xfId="0" applyFont="1" applyFill="1" applyBorder="1" applyAlignment="1">
      <alignment vertical="center" wrapText="1"/>
    </xf>
    <xf numFmtId="2" fontId="37" fillId="12" borderId="0" xfId="0" applyNumberFormat="1" applyFont="1" applyFill="1" applyBorder="1" applyAlignment="1">
      <alignment horizontal="center" vertical="center" textRotation="90" wrapText="1"/>
    </xf>
    <xf numFmtId="2" fontId="16" fillId="2" borderId="0" xfId="0" applyNumberFormat="1" applyFont="1" applyFill="1" applyBorder="1" applyAlignment="1">
      <alignment horizontal="center" vertical="center" textRotation="90" wrapText="1"/>
    </xf>
    <xf numFmtId="2" fontId="4" fillId="0" borderId="2" xfId="0" applyNumberFormat="1" applyFont="1" applyFill="1" applyBorder="1" applyAlignment="1">
      <alignment horizontal="center" vertical="center"/>
    </xf>
    <xf numFmtId="164" fontId="3" fillId="0" borderId="1" xfId="0" applyNumberFormat="1" applyFont="1" applyFill="1" applyBorder="1" applyAlignment="1">
      <alignment horizontal="center" vertical="center" wrapText="1"/>
    </xf>
    <xf numFmtId="2" fontId="35" fillId="11" borderId="1" xfId="0" applyNumberFormat="1" applyFont="1" applyFill="1" applyBorder="1" applyAlignment="1">
      <alignment horizontal="center" vertical="center" wrapText="1"/>
    </xf>
    <xf numFmtId="2" fontId="35" fillId="9" borderId="2" xfId="0" applyNumberFormat="1" applyFont="1" applyFill="1" applyBorder="1" applyAlignment="1">
      <alignment horizontal="center" vertical="center" wrapText="1"/>
    </xf>
    <xf numFmtId="2" fontId="35" fillId="10" borderId="2" xfId="0" applyNumberFormat="1" applyFont="1" applyFill="1" applyBorder="1" applyAlignment="1">
      <alignment horizontal="center" vertical="center" wrapText="1"/>
    </xf>
    <xf numFmtId="2" fontId="37" fillId="12" borderId="0" xfId="0" applyNumberFormat="1" applyFont="1" applyFill="1" applyBorder="1" applyAlignment="1">
      <alignment horizontal="center" vertical="center" textRotation="90" wrapText="1"/>
    </xf>
    <xf numFmtId="2" fontId="16" fillId="2" borderId="0" xfId="0" applyNumberFormat="1" applyFont="1" applyFill="1" applyBorder="1" applyAlignment="1">
      <alignment horizontal="center" vertical="center" textRotation="90" wrapText="1"/>
    </xf>
    <xf numFmtId="0" fontId="2" fillId="0" borderId="1" xfId="0" applyFont="1" applyFill="1" applyBorder="1" applyAlignment="1">
      <alignment horizontal="center" vertical="center" wrapText="1"/>
    </xf>
    <xf numFmtId="164" fontId="40" fillId="0" borderId="1" xfId="0" applyNumberFormat="1" applyFont="1" applyFill="1" applyBorder="1" applyAlignment="1">
      <alignment horizontal="center" vertical="center" wrapText="1"/>
    </xf>
    <xf numFmtId="2" fontId="35" fillId="0" borderId="2" xfId="0" applyNumberFormat="1" applyFont="1" applyFill="1" applyBorder="1" applyAlignment="1">
      <alignment horizontal="center" vertical="center"/>
    </xf>
    <xf numFmtId="0" fontId="4" fillId="0" borderId="1" xfId="0" applyFont="1" applyBorder="1" applyAlignment="1">
      <alignment horizontal="center" vertical="center" wrapText="1"/>
    </xf>
    <xf numFmtId="1" fontId="35" fillId="0" borderId="1" xfId="0" applyNumberFormat="1" applyFont="1" applyBorder="1" applyAlignment="1">
      <alignment horizontal="center" vertical="center" wrapText="1"/>
    </xf>
    <xf numFmtId="1" fontId="4" fillId="0" borderId="1" xfId="0" applyNumberFormat="1" applyFont="1" applyFill="1" applyBorder="1" applyAlignment="1">
      <alignment horizontal="center" vertical="center" wrapText="1"/>
    </xf>
    <xf numFmtId="1" fontId="35" fillId="0" borderId="1" xfId="0" applyNumberFormat="1" applyFont="1" applyFill="1" applyBorder="1" applyAlignment="1">
      <alignment horizontal="center" vertical="center" wrapText="1"/>
    </xf>
    <xf numFmtId="1" fontId="22" fillId="3" borderId="0" xfId="0" applyNumberFormat="1" applyFont="1" applyFill="1" applyAlignment="1">
      <alignment horizontal="center" vertical="center" wrapText="1"/>
    </xf>
    <xf numFmtId="1" fontId="15" fillId="12" borderId="7" xfId="0" applyNumberFormat="1" applyFont="1" applyFill="1" applyBorder="1" applyAlignment="1">
      <alignment vertical="center" wrapText="1"/>
    </xf>
    <xf numFmtId="1" fontId="15" fillId="12" borderId="3" xfId="0" applyNumberFormat="1" applyFont="1" applyFill="1" applyBorder="1" applyAlignment="1">
      <alignment vertical="center" wrapText="1"/>
    </xf>
    <xf numFmtId="1" fontId="4" fillId="9" borderId="1" xfId="0" applyNumberFormat="1" applyFont="1" applyFill="1" applyBorder="1" applyAlignment="1">
      <alignment horizontal="center" vertical="center" wrapText="1"/>
    </xf>
    <xf numFmtId="1" fontId="4" fillId="10" borderId="1" xfId="0" applyNumberFormat="1" applyFont="1" applyFill="1" applyBorder="1" applyAlignment="1">
      <alignment horizontal="center" vertical="center" wrapText="1"/>
    </xf>
    <xf numFmtId="1" fontId="4" fillId="11" borderId="1" xfId="0" applyNumberFormat="1" applyFont="1" applyFill="1" applyBorder="1" applyAlignment="1">
      <alignment horizontal="center" vertical="center" wrapText="1"/>
    </xf>
    <xf numFmtId="1" fontId="7" fillId="0" borderId="1" xfId="0" applyNumberFormat="1" applyFont="1" applyFill="1" applyBorder="1" applyAlignment="1">
      <alignment horizontal="center" vertical="center" wrapText="1"/>
    </xf>
    <xf numFmtId="1" fontId="33" fillId="0" borderId="1" xfId="0" applyNumberFormat="1" applyFont="1" applyFill="1" applyBorder="1" applyAlignment="1">
      <alignment horizontal="center" vertical="center" wrapText="1"/>
    </xf>
    <xf numFmtId="1" fontId="26" fillId="7" borderId="1" xfId="0" applyNumberFormat="1" applyFont="1" applyFill="1" applyBorder="1" applyAlignment="1">
      <alignment horizontal="center" vertical="center" wrapText="1"/>
    </xf>
    <xf numFmtId="0" fontId="6" fillId="0" borderId="14"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 xfId="0" applyFont="1" applyBorder="1" applyAlignment="1">
      <alignment horizontal="center" vertical="center" wrapText="1"/>
    </xf>
    <xf numFmtId="2" fontId="37" fillId="12" borderId="0" xfId="0" applyNumberFormat="1" applyFont="1" applyFill="1" applyBorder="1" applyAlignment="1">
      <alignment horizontal="center" vertical="center" textRotation="90" wrapText="1"/>
    </xf>
    <xf numFmtId="0" fontId="48"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2" fontId="18" fillId="0" borderId="3" xfId="0" applyNumberFormat="1" applyFont="1" applyFill="1" applyBorder="1" applyAlignment="1">
      <alignment horizontal="center" vertical="center"/>
    </xf>
    <xf numFmtId="2" fontId="19" fillId="0" borderId="3" xfId="0" applyNumberFormat="1" applyFont="1" applyFill="1" applyBorder="1" applyAlignment="1">
      <alignment horizontal="center" vertical="center"/>
    </xf>
    <xf numFmtId="2" fontId="20" fillId="0" borderId="3" xfId="0" applyNumberFormat="1" applyFont="1" applyFill="1" applyBorder="1" applyAlignment="1">
      <alignment horizontal="center" vertical="center"/>
    </xf>
    <xf numFmtId="2" fontId="21" fillId="0" borderId="3" xfId="0" applyNumberFormat="1" applyFont="1" applyFill="1" applyBorder="1" applyAlignment="1">
      <alignment horizontal="center" vertical="center"/>
    </xf>
    <xf numFmtId="0" fontId="50" fillId="0" borderId="1" xfId="0" applyFont="1" applyFill="1" applyBorder="1" applyAlignment="1">
      <alignment horizontal="center" vertical="center" wrapText="1"/>
    </xf>
    <xf numFmtId="1" fontId="33" fillId="0" borderId="3" xfId="0" applyNumberFormat="1" applyFont="1" applyFill="1" applyBorder="1" applyAlignment="1">
      <alignment horizontal="center" vertical="center" wrapText="1"/>
    </xf>
    <xf numFmtId="1" fontId="33" fillId="0" borderId="2" xfId="0" applyNumberFormat="1" applyFont="1" applyFill="1" applyBorder="1" applyAlignment="1">
      <alignment horizontal="center" vertical="center" wrapText="1"/>
    </xf>
    <xf numFmtId="1" fontId="4" fillId="0" borderId="1" xfId="0" applyNumberFormat="1" applyFont="1" applyFill="1" applyBorder="1" applyAlignment="1">
      <alignment horizontal="center" vertical="center"/>
    </xf>
    <xf numFmtId="2" fontId="44" fillId="2" borderId="0" xfId="0" applyNumberFormat="1" applyFont="1" applyFill="1" applyBorder="1" applyAlignment="1">
      <alignment horizontal="center" vertical="center" textRotation="90" wrapText="1"/>
    </xf>
    <xf numFmtId="0" fontId="2" fillId="0" borderId="4" xfId="0" applyFont="1" applyFill="1" applyBorder="1" applyAlignment="1">
      <alignment horizontal="center" vertical="center"/>
    </xf>
    <xf numFmtId="2" fontId="37" fillId="12" borderId="0" xfId="0" applyNumberFormat="1" applyFont="1" applyFill="1" applyBorder="1" applyAlignment="1">
      <alignment horizontal="center" vertical="center" textRotation="90" wrapText="1"/>
    </xf>
    <xf numFmtId="2" fontId="35" fillId="9" borderId="1" xfId="0" applyNumberFormat="1" applyFont="1" applyFill="1" applyBorder="1" applyAlignment="1">
      <alignment horizontal="center" vertical="center" wrapText="1"/>
    </xf>
    <xf numFmtId="2" fontId="35" fillId="10" borderId="1" xfId="0" applyNumberFormat="1" applyFont="1" applyFill="1" applyBorder="1" applyAlignment="1">
      <alignment horizontal="center" vertical="center" wrapText="1"/>
    </xf>
    <xf numFmtId="2" fontId="35" fillId="0" borderId="1" xfId="0" applyNumberFormat="1" applyFont="1" applyFill="1" applyBorder="1" applyAlignment="1">
      <alignment horizontal="center" vertical="center" wrapText="1"/>
    </xf>
    <xf numFmtId="1" fontId="52" fillId="12" borderId="1" xfId="0" applyNumberFormat="1" applyFont="1" applyFill="1" applyBorder="1" applyAlignment="1">
      <alignment horizontal="center" vertical="center"/>
    </xf>
    <xf numFmtId="1" fontId="34" fillId="12" borderId="1" xfId="0" applyNumberFormat="1" applyFont="1" applyFill="1" applyBorder="1" applyAlignment="1">
      <alignment horizontal="center" vertical="center"/>
    </xf>
    <xf numFmtId="1" fontId="4" fillId="13" borderId="1" xfId="0" applyNumberFormat="1" applyFont="1" applyFill="1" applyBorder="1" applyAlignment="1">
      <alignment horizontal="center" vertical="center"/>
    </xf>
    <xf numFmtId="1" fontId="4" fillId="16" borderId="1" xfId="0" applyNumberFormat="1" applyFont="1" applyFill="1" applyBorder="1" applyAlignment="1">
      <alignment horizontal="center" vertical="center"/>
    </xf>
    <xf numFmtId="1" fontId="4" fillId="17" borderId="1" xfId="0" applyNumberFormat="1" applyFont="1" applyFill="1" applyBorder="1" applyAlignment="1">
      <alignment horizontal="center" vertical="center"/>
    </xf>
    <xf numFmtId="164" fontId="35" fillId="0" borderId="1" xfId="0" applyNumberFormat="1" applyFont="1" applyFill="1" applyBorder="1" applyAlignment="1">
      <alignment horizontal="center" vertical="center" wrapText="1"/>
    </xf>
    <xf numFmtId="164" fontId="51" fillId="0" borderId="1" xfId="0" applyNumberFormat="1" applyFont="1" applyFill="1" applyBorder="1" applyAlignment="1">
      <alignment horizontal="center" vertical="center" wrapText="1"/>
    </xf>
    <xf numFmtId="0" fontId="43" fillId="19" borderId="1" xfId="0" applyNumberFormat="1" applyFont="1" applyFill="1" applyBorder="1" applyAlignment="1">
      <alignment horizontal="center" vertical="center" wrapText="1"/>
    </xf>
    <xf numFmtId="1" fontId="47" fillId="20" borderId="1" xfId="0" applyNumberFormat="1" applyFont="1" applyFill="1" applyBorder="1" applyAlignment="1">
      <alignment horizontal="center" vertical="center" wrapText="1"/>
    </xf>
    <xf numFmtId="1" fontId="4" fillId="19" borderId="1" xfId="0" applyNumberFormat="1" applyFont="1" applyFill="1" applyBorder="1" applyAlignment="1">
      <alignment horizontal="center" vertical="center" wrapText="1"/>
    </xf>
    <xf numFmtId="1" fontId="4" fillId="18" borderId="1" xfId="0" applyNumberFormat="1" applyFont="1" applyFill="1" applyBorder="1" applyAlignment="1">
      <alignment horizontal="center" vertical="center" wrapText="1"/>
    </xf>
    <xf numFmtId="1" fontId="33" fillId="22" borderId="1" xfId="0" applyNumberFormat="1" applyFont="1" applyFill="1" applyBorder="1" applyAlignment="1">
      <alignment horizontal="center" vertical="center" wrapText="1"/>
    </xf>
    <xf numFmtId="2" fontId="21"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2" fontId="20" fillId="0" borderId="1" xfId="0" applyNumberFormat="1" applyFont="1" applyFill="1" applyBorder="1" applyAlignment="1">
      <alignment horizontal="center" vertical="center"/>
    </xf>
    <xf numFmtId="165" fontId="43" fillId="19" borderId="1" xfId="0" applyNumberFormat="1" applyFont="1" applyFill="1" applyBorder="1" applyAlignment="1">
      <alignment horizontal="center" vertical="center" wrapText="1"/>
    </xf>
    <xf numFmtId="1" fontId="26" fillId="15" borderId="1" xfId="0" applyNumberFormat="1" applyFont="1" applyFill="1" applyBorder="1" applyAlignment="1">
      <alignment horizontal="center" vertical="center" wrapText="1"/>
    </xf>
    <xf numFmtId="1" fontId="33" fillId="9" borderId="1" xfId="0" applyNumberFormat="1" applyFont="1" applyFill="1" applyBorder="1" applyAlignment="1">
      <alignment horizontal="center" vertical="center" wrapText="1"/>
    </xf>
    <xf numFmtId="1" fontId="33" fillId="10" borderId="1" xfId="0" applyNumberFormat="1" applyFont="1" applyFill="1" applyBorder="1" applyAlignment="1">
      <alignment horizontal="center" vertical="center" wrapText="1"/>
    </xf>
    <xf numFmtId="1" fontId="33" fillId="11" borderId="1" xfId="0" applyNumberFormat="1" applyFont="1" applyFill="1" applyBorder="1" applyAlignment="1">
      <alignment horizontal="center" vertical="center" wrapText="1"/>
    </xf>
    <xf numFmtId="0" fontId="26" fillId="21" borderId="0" xfId="0" applyFont="1" applyFill="1" applyBorder="1" applyAlignment="1">
      <alignment vertical="center" wrapText="1"/>
    </xf>
    <xf numFmtId="1" fontId="4" fillId="23" borderId="1" xfId="0" applyNumberFormat="1" applyFont="1" applyFill="1" applyBorder="1" applyAlignment="1">
      <alignment horizontal="center" vertical="center" wrapText="1"/>
    </xf>
    <xf numFmtId="1" fontId="4" fillId="24" borderId="1" xfId="0" applyNumberFormat="1" applyFont="1" applyFill="1" applyBorder="1" applyAlignment="1">
      <alignment horizontal="center" vertical="center" wrapText="1"/>
    </xf>
    <xf numFmtId="1" fontId="4" fillId="25" borderId="1" xfId="0" applyNumberFormat="1" applyFont="1" applyFill="1" applyBorder="1" applyAlignment="1">
      <alignment horizontal="center" vertical="center" wrapText="1"/>
    </xf>
    <xf numFmtId="0" fontId="49" fillId="14" borderId="0" xfId="0" applyFont="1" applyFill="1" applyAlignment="1">
      <alignment vertical="center" wrapText="1"/>
    </xf>
    <xf numFmtId="0" fontId="26" fillId="21" borderId="7" xfId="0" applyFont="1" applyFill="1" applyBorder="1" applyAlignment="1">
      <alignment horizontal="center" vertical="center" wrapText="1"/>
    </xf>
    <xf numFmtId="0" fontId="31" fillId="13" borderId="0" xfId="0" applyFont="1" applyFill="1" applyBorder="1" applyAlignment="1">
      <alignment horizontal="center" vertical="center" wrapText="1"/>
    </xf>
    <xf numFmtId="0" fontId="28" fillId="13" borderId="0" xfId="0" applyFont="1" applyFill="1" applyBorder="1" applyAlignment="1">
      <alignment horizontal="center" vertical="center" wrapText="1"/>
    </xf>
    <xf numFmtId="165" fontId="43" fillId="18" borderId="1" xfId="0" applyNumberFormat="1" applyFont="1" applyFill="1" applyBorder="1" applyAlignment="1">
      <alignment horizontal="center" vertical="center" wrapText="1"/>
    </xf>
    <xf numFmtId="0" fontId="26" fillId="21" borderId="11" xfId="0" applyFont="1" applyFill="1" applyBorder="1" applyAlignment="1">
      <alignment horizontal="center" vertical="center" wrapText="1"/>
    </xf>
    <xf numFmtId="0" fontId="16" fillId="2" borderId="0" xfId="0" applyNumberFormat="1" applyFont="1" applyFill="1" applyAlignment="1">
      <alignment horizontal="center" vertical="center" wrapText="1"/>
    </xf>
    <xf numFmtId="0" fontId="16" fillId="2" borderId="7" xfId="0" applyNumberFormat="1" applyFont="1" applyFill="1" applyBorder="1" applyAlignment="1">
      <alignment horizontal="center" vertical="center" wrapText="1"/>
    </xf>
    <xf numFmtId="0" fontId="11" fillId="7" borderId="0" xfId="0" applyFont="1" applyFill="1" applyBorder="1" applyAlignment="1">
      <alignment horizontal="center" vertical="center" wrapText="1"/>
    </xf>
    <xf numFmtId="0" fontId="11" fillId="7" borderId="7" xfId="0" applyFont="1" applyFill="1" applyBorder="1" applyAlignment="1">
      <alignment horizontal="center" vertical="center" wrapText="1"/>
    </xf>
    <xf numFmtId="2" fontId="44" fillId="2" borderId="0" xfId="0" applyNumberFormat="1" applyFont="1" applyFill="1" applyBorder="1" applyAlignment="1">
      <alignment horizontal="center" vertical="center" textRotation="90" wrapText="1"/>
    </xf>
    <xf numFmtId="0" fontId="13" fillId="2" borderId="7"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2" xfId="0" applyFont="1" applyFill="1" applyBorder="1" applyAlignment="1">
      <alignment horizontal="center" vertical="center"/>
    </xf>
    <xf numFmtId="0" fontId="39" fillId="0" borderId="5" xfId="0" applyFont="1" applyFill="1" applyBorder="1" applyAlignment="1">
      <alignment horizontal="center" vertical="center" wrapText="1"/>
    </xf>
    <xf numFmtId="0" fontId="39" fillId="0" borderId="6" xfId="0" applyFont="1" applyFill="1" applyBorder="1" applyAlignment="1">
      <alignment horizontal="center" vertical="center" wrapText="1"/>
    </xf>
    <xf numFmtId="0" fontId="23" fillId="0" borderId="10"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3" xfId="0" applyFont="1" applyBorder="1" applyAlignment="1">
      <alignment horizontal="center" vertical="center" wrapText="1"/>
    </xf>
    <xf numFmtId="0" fontId="42" fillId="4" borderId="0" xfId="0" applyFont="1" applyFill="1" applyAlignment="1">
      <alignment horizontal="center" vertical="center" wrapText="1"/>
    </xf>
    <xf numFmtId="0" fontId="9" fillId="0" borderId="12" xfId="0" applyFont="1" applyBorder="1" applyAlignment="1">
      <alignment horizontal="center" vertical="center" wrapText="1"/>
    </xf>
    <xf numFmtId="0" fontId="9" fillId="0" borderId="8"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7" xfId="0" applyFont="1" applyBorder="1" applyAlignment="1">
      <alignment horizontal="center" vertical="center" wrapText="1"/>
    </xf>
    <xf numFmtId="0" fontId="9"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6" xfId="0" applyFont="1" applyBorder="1" applyAlignment="1">
      <alignment horizontal="center" vertical="center" wrapText="1"/>
    </xf>
    <xf numFmtId="0" fontId="8" fillId="20" borderId="1" xfId="0" applyFont="1" applyFill="1" applyBorder="1" applyAlignment="1">
      <alignment horizontal="center" vertical="center" wrapText="1"/>
    </xf>
    <xf numFmtId="0" fontId="43" fillId="18" borderId="5" xfId="0" applyNumberFormat="1" applyFont="1" applyFill="1" applyBorder="1" applyAlignment="1">
      <alignment horizontal="center" vertical="center" wrapText="1"/>
    </xf>
    <xf numFmtId="0" fontId="43" fillId="18" borderId="16" xfId="0" applyNumberFormat="1" applyFont="1" applyFill="1" applyBorder="1" applyAlignment="1">
      <alignment horizontal="center" vertical="center" wrapText="1"/>
    </xf>
    <xf numFmtId="0" fontId="43" fillId="18" borderId="6" xfId="0" applyNumberFormat="1" applyFont="1" applyFill="1" applyBorder="1" applyAlignment="1">
      <alignment horizontal="center" vertical="center" wrapText="1"/>
    </xf>
    <xf numFmtId="0" fontId="43" fillId="19" borderId="5" xfId="0" applyNumberFormat="1" applyFont="1" applyFill="1" applyBorder="1" applyAlignment="1">
      <alignment horizontal="center" vertical="center" wrapText="1"/>
    </xf>
    <xf numFmtId="0" fontId="43" fillId="19" borderId="16" xfId="0" applyNumberFormat="1" applyFont="1" applyFill="1" applyBorder="1" applyAlignment="1">
      <alignment horizontal="center" vertical="center" wrapText="1"/>
    </xf>
    <xf numFmtId="0" fontId="43" fillId="19" borderId="6" xfId="0" applyNumberFormat="1" applyFont="1" applyFill="1" applyBorder="1" applyAlignment="1">
      <alignment horizontal="center" vertical="center" wrapText="1"/>
    </xf>
    <xf numFmtId="0" fontId="12" fillId="15" borderId="0" xfId="0" applyFont="1" applyFill="1" applyAlignment="1">
      <alignment horizontal="center" vertical="center" wrapText="1"/>
    </xf>
    <xf numFmtId="0" fontId="46" fillId="13" borderId="0" xfId="0" applyFont="1" applyFill="1" applyAlignment="1">
      <alignment horizontal="center" vertical="center" wrapText="1"/>
    </xf>
    <xf numFmtId="0" fontId="6" fillId="0" borderId="1" xfId="0" applyFont="1" applyBorder="1" applyAlignment="1">
      <alignment horizontal="center" vertical="center" wrapText="1"/>
    </xf>
    <xf numFmtId="0" fontId="9" fillId="0" borderId="1" xfId="0" applyFont="1" applyBorder="1" applyAlignment="1">
      <alignment horizontal="center" vertical="center" wrapText="1"/>
    </xf>
    <xf numFmtId="0" fontId="23" fillId="0" borderId="15" xfId="0" applyFont="1" applyFill="1" applyBorder="1" applyAlignment="1">
      <alignment horizontal="center" vertical="center" textRotation="90" wrapText="1"/>
    </xf>
    <xf numFmtId="0" fontId="43" fillId="18" borderId="1" xfId="0" applyNumberFormat="1" applyFont="1" applyFill="1" applyBorder="1" applyAlignment="1">
      <alignment horizontal="center" vertical="center" wrapText="1"/>
    </xf>
    <xf numFmtId="0" fontId="31" fillId="21" borderId="0" xfId="0" applyFont="1" applyFill="1" applyBorder="1" applyAlignment="1">
      <alignment horizontal="center" vertical="center" textRotation="90" wrapText="1"/>
    </xf>
    <xf numFmtId="0" fontId="38" fillId="4" borderId="0" xfId="0" applyFont="1" applyFill="1" applyBorder="1" applyAlignment="1">
      <alignment horizontal="center" vertical="center" textRotation="90" wrapText="1"/>
    </xf>
    <xf numFmtId="0" fontId="41" fillId="4" borderId="0" xfId="0" applyFont="1" applyFill="1" applyBorder="1" applyAlignment="1">
      <alignment horizontal="center" vertical="center" textRotation="90" wrapText="1"/>
    </xf>
    <xf numFmtId="0" fontId="5" fillId="0" borderId="1"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3" xfId="0" applyFont="1" applyBorder="1" applyAlignment="1">
      <alignment horizontal="center" vertical="center" wrapText="1"/>
    </xf>
    <xf numFmtId="14" fontId="37" fillId="12" borderId="0" xfId="0" applyNumberFormat="1" applyFont="1" applyFill="1" applyBorder="1" applyAlignment="1">
      <alignment horizontal="center" vertical="center" textRotation="90"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5" fillId="22" borderId="1" xfId="0" applyFont="1" applyFill="1" applyBorder="1" applyAlignment="1">
      <alignment horizontal="center" vertical="center" wrapText="1"/>
    </xf>
    <xf numFmtId="0" fontId="29" fillId="0" borderId="4" xfId="0" applyNumberFormat="1" applyFont="1" applyBorder="1" applyAlignment="1">
      <alignment horizontal="center" vertical="center" wrapText="1"/>
    </xf>
    <xf numFmtId="0" fontId="29" fillId="0" borderId="9" xfId="0" applyNumberFormat="1" applyFont="1" applyBorder="1" applyAlignment="1">
      <alignment horizontal="center" vertical="center" wrapText="1"/>
    </xf>
    <xf numFmtId="0" fontId="29" fillId="0" borderId="2" xfId="0" applyNumberFormat="1" applyFont="1" applyBorder="1" applyAlignment="1">
      <alignment horizontal="center" vertical="center" wrapText="1"/>
    </xf>
    <xf numFmtId="0" fontId="8" fillId="2" borderId="7" xfId="0" applyNumberFormat="1" applyFont="1" applyFill="1" applyBorder="1" applyAlignment="1">
      <alignment horizontal="center" vertical="center" wrapText="1"/>
    </xf>
    <xf numFmtId="0" fontId="6" fillId="0" borderId="10"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3" xfId="0" applyFont="1" applyBorder="1" applyAlignment="1">
      <alignment horizontal="center" vertical="center" wrapText="1"/>
    </xf>
    <xf numFmtId="0" fontId="10" fillId="0" borderId="1" xfId="0" applyFont="1" applyBorder="1" applyAlignment="1">
      <alignment horizontal="center" vertical="center" wrapText="1"/>
    </xf>
    <xf numFmtId="0" fontId="4" fillId="0" borderId="8" xfId="0" applyFont="1" applyBorder="1" applyAlignment="1">
      <alignment horizontal="center" vertical="center" textRotation="90" wrapText="1"/>
    </xf>
    <xf numFmtId="0" fontId="4" fillId="0" borderId="3" xfId="0" applyFont="1" applyBorder="1" applyAlignment="1">
      <alignment horizontal="center" vertical="center" textRotation="90" wrapText="1"/>
    </xf>
    <xf numFmtId="0" fontId="43" fillId="0" borderId="1" xfId="0" applyFont="1" applyFill="1" applyBorder="1" applyAlignment="1">
      <alignment horizontal="center" vertical="center" wrapText="1"/>
    </xf>
    <xf numFmtId="0" fontId="45" fillId="13" borderId="0" xfId="0" applyFont="1" applyFill="1" applyBorder="1" applyAlignment="1">
      <alignment horizontal="center" vertical="center" wrapText="1"/>
    </xf>
    <xf numFmtId="0" fontId="11" fillId="15" borderId="0" xfId="0" applyFont="1" applyFill="1" applyBorder="1" applyAlignment="1">
      <alignment horizontal="center" vertical="center" wrapText="1"/>
    </xf>
    <xf numFmtId="0" fontId="11" fillId="15" borderId="7" xfId="0" applyFont="1" applyFill="1" applyBorder="1" applyAlignment="1">
      <alignment horizontal="center" vertical="center" wrapText="1"/>
    </xf>
    <xf numFmtId="0" fontId="2" fillId="0" borderId="8" xfId="0" applyFont="1" applyBorder="1" applyAlignment="1">
      <alignment horizontal="center" vertical="center" textRotation="90" wrapText="1"/>
    </xf>
    <xf numFmtId="0" fontId="2" fillId="0" borderId="3" xfId="0" applyFont="1" applyBorder="1" applyAlignment="1">
      <alignment horizontal="center" vertical="center" textRotation="90" wrapText="1"/>
    </xf>
  </cellXfs>
  <cellStyles count="1">
    <cellStyle name="Standard" xfId="0" builtinId="0"/>
  </cellStyles>
  <dxfs count="0"/>
  <tableStyles count="0" defaultTableStyle="TableStyleMedium9" defaultPivotStyle="PivotStyleLight16"/>
  <colors>
    <mruColors>
      <color rgb="FFFFFF66"/>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png"/><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 Id="rId9"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editAs="oneCell">
    <xdr:from>
      <xdr:col>4</xdr:col>
      <xdr:colOff>420155</xdr:colOff>
      <xdr:row>97</xdr:row>
      <xdr:rowOff>95250</xdr:rowOff>
    </xdr:from>
    <xdr:to>
      <xdr:col>4</xdr:col>
      <xdr:colOff>982130</xdr:colOff>
      <xdr:row>97</xdr:row>
      <xdr:rowOff>390525</xdr:rowOff>
    </xdr:to>
    <xdr:pic>
      <xdr:nvPicPr>
        <xdr:cNvPr id="28205" name="Grafik 7" descr="audi-logo.gif"/>
        <xdr:cNvPicPr>
          <a:picLocks noChangeAspect="1"/>
        </xdr:cNvPicPr>
      </xdr:nvPicPr>
      <xdr:blipFill>
        <a:blip xmlns:r="http://schemas.openxmlformats.org/officeDocument/2006/relationships" r:embed="rId1" cstate="print"/>
        <a:srcRect t="27428" r="36029" b="17720"/>
        <a:stretch>
          <a:fillRect/>
        </a:stretch>
      </xdr:blipFill>
      <xdr:spPr bwMode="auto">
        <a:xfrm>
          <a:off x="1829855" y="42405300"/>
          <a:ext cx="561975" cy="295275"/>
        </a:xfrm>
        <a:prstGeom prst="rect">
          <a:avLst/>
        </a:prstGeom>
        <a:noFill/>
        <a:ln w="9525">
          <a:noFill/>
          <a:miter lim="800000"/>
          <a:headEnd/>
          <a:tailEnd/>
        </a:ln>
      </xdr:spPr>
    </xdr:pic>
    <xdr:clientData/>
  </xdr:twoCellAnchor>
  <xdr:twoCellAnchor editAs="oneCell">
    <xdr:from>
      <xdr:col>4</xdr:col>
      <xdr:colOff>371472</xdr:colOff>
      <xdr:row>95</xdr:row>
      <xdr:rowOff>76200</xdr:rowOff>
    </xdr:from>
    <xdr:to>
      <xdr:col>4</xdr:col>
      <xdr:colOff>990597</xdr:colOff>
      <xdr:row>95</xdr:row>
      <xdr:rowOff>428625</xdr:rowOff>
    </xdr:to>
    <xdr:pic>
      <xdr:nvPicPr>
        <xdr:cNvPr id="28213" name="Grafik 17" descr="chevy_corvette_c6_logo.jpg"/>
        <xdr:cNvPicPr>
          <a:picLocks noChangeAspect="1"/>
        </xdr:cNvPicPr>
      </xdr:nvPicPr>
      <xdr:blipFill>
        <a:blip xmlns:r="http://schemas.openxmlformats.org/officeDocument/2006/relationships" r:embed="rId2" cstate="print"/>
        <a:srcRect/>
        <a:stretch>
          <a:fillRect/>
        </a:stretch>
      </xdr:blipFill>
      <xdr:spPr bwMode="auto">
        <a:xfrm>
          <a:off x="1781172" y="42891075"/>
          <a:ext cx="619125" cy="352425"/>
        </a:xfrm>
        <a:prstGeom prst="rect">
          <a:avLst/>
        </a:prstGeom>
        <a:noFill/>
        <a:ln w="9525">
          <a:noFill/>
          <a:miter lim="800000"/>
          <a:headEnd/>
          <a:tailEnd/>
        </a:ln>
      </xdr:spPr>
    </xdr:pic>
    <xdr:clientData/>
  </xdr:twoCellAnchor>
  <xdr:twoCellAnchor editAs="oneCell">
    <xdr:from>
      <xdr:col>14</xdr:col>
      <xdr:colOff>523866</xdr:colOff>
      <xdr:row>95</xdr:row>
      <xdr:rowOff>94193</xdr:rowOff>
    </xdr:from>
    <xdr:to>
      <xdr:col>16</xdr:col>
      <xdr:colOff>200016</xdr:colOff>
      <xdr:row>95</xdr:row>
      <xdr:rowOff>437474</xdr:rowOff>
    </xdr:to>
    <xdr:pic>
      <xdr:nvPicPr>
        <xdr:cNvPr id="22" name="Grafik 21" descr="Logo.jpg"/>
        <xdr:cNvPicPr>
          <a:picLocks noChangeAspect="1"/>
        </xdr:cNvPicPr>
      </xdr:nvPicPr>
      <xdr:blipFill>
        <a:blip xmlns:r="http://schemas.openxmlformats.org/officeDocument/2006/relationships" r:embed="rId3" cstate="print"/>
        <a:stretch>
          <a:fillRect/>
        </a:stretch>
      </xdr:blipFill>
      <xdr:spPr>
        <a:xfrm>
          <a:off x="9039216" y="25621193"/>
          <a:ext cx="971550" cy="343281"/>
        </a:xfrm>
        <a:prstGeom prst="rect">
          <a:avLst/>
        </a:prstGeom>
      </xdr:spPr>
    </xdr:pic>
    <xdr:clientData/>
  </xdr:twoCellAnchor>
  <xdr:twoCellAnchor editAs="oneCell">
    <xdr:from>
      <xdr:col>4</xdr:col>
      <xdr:colOff>542925</xdr:colOff>
      <xdr:row>96</xdr:row>
      <xdr:rowOff>57150</xdr:rowOff>
    </xdr:from>
    <xdr:to>
      <xdr:col>4</xdr:col>
      <xdr:colOff>800100</xdr:colOff>
      <xdr:row>96</xdr:row>
      <xdr:rowOff>457200</xdr:rowOff>
    </xdr:to>
    <xdr:pic>
      <xdr:nvPicPr>
        <xdr:cNvPr id="9" name="Grafik 12" descr="Ferrari-Logo.jpg"/>
        <xdr:cNvPicPr>
          <a:picLocks noChangeAspect="1"/>
        </xdr:cNvPicPr>
      </xdr:nvPicPr>
      <xdr:blipFill>
        <a:blip xmlns:r="http://schemas.openxmlformats.org/officeDocument/2006/relationships" r:embed="rId4" cstate="print"/>
        <a:srcRect/>
        <a:stretch>
          <a:fillRect/>
        </a:stretch>
      </xdr:blipFill>
      <xdr:spPr bwMode="auto">
        <a:xfrm>
          <a:off x="1952625" y="44891325"/>
          <a:ext cx="257175" cy="400050"/>
        </a:xfrm>
        <a:prstGeom prst="rect">
          <a:avLst/>
        </a:prstGeom>
        <a:noFill/>
        <a:ln w="9525">
          <a:noFill/>
          <a:miter lim="800000"/>
          <a:headEnd/>
          <a:tailEnd/>
        </a:ln>
      </xdr:spPr>
    </xdr:pic>
    <xdr:clientData/>
  </xdr:twoCellAnchor>
  <xdr:twoCellAnchor editAs="oneCell">
    <xdr:from>
      <xdr:col>15</xdr:col>
      <xdr:colOff>47625</xdr:colOff>
      <xdr:row>94</xdr:row>
      <xdr:rowOff>133350</xdr:rowOff>
    </xdr:from>
    <xdr:to>
      <xdr:col>16</xdr:col>
      <xdr:colOff>19050</xdr:colOff>
      <xdr:row>94</xdr:row>
      <xdr:rowOff>371475</xdr:rowOff>
    </xdr:to>
    <xdr:pic>
      <xdr:nvPicPr>
        <xdr:cNvPr id="10" name="qZQ8bGrADwXxPM:" descr="http://t0.gstatic.com/images?q=tbn:ANd9GcQJ502Is2Alqda5HMLJ57RMqAmtXb6kbAnAJultrnmhMFQWqKPgVuQbL5U"/>
        <xdr:cNvPicPr>
          <a:picLocks noChangeAspect="1" noChangeArrowheads="1"/>
        </xdr:cNvPicPr>
      </xdr:nvPicPr>
      <xdr:blipFill>
        <a:blip xmlns:r="http://schemas.openxmlformats.org/officeDocument/2006/relationships" r:embed="rId5" cstate="print"/>
        <a:srcRect b="13033"/>
        <a:stretch>
          <a:fillRect/>
        </a:stretch>
      </xdr:blipFill>
      <xdr:spPr bwMode="auto">
        <a:xfrm>
          <a:off x="9210675" y="25155525"/>
          <a:ext cx="619125" cy="238125"/>
        </a:xfrm>
        <a:prstGeom prst="rect">
          <a:avLst/>
        </a:prstGeom>
        <a:noFill/>
        <a:ln w="9525">
          <a:noFill/>
          <a:miter lim="800000"/>
          <a:headEnd/>
          <a:tailEnd/>
        </a:ln>
      </xdr:spPr>
    </xdr:pic>
    <xdr:clientData/>
  </xdr:twoCellAnchor>
  <xdr:twoCellAnchor editAs="oneCell">
    <xdr:from>
      <xdr:col>15</xdr:col>
      <xdr:colOff>161925</xdr:colOff>
      <xdr:row>96</xdr:row>
      <xdr:rowOff>76200</xdr:rowOff>
    </xdr:from>
    <xdr:to>
      <xdr:col>15</xdr:col>
      <xdr:colOff>619125</xdr:colOff>
      <xdr:row>97</xdr:row>
      <xdr:rowOff>28575</xdr:rowOff>
    </xdr:to>
    <xdr:pic>
      <xdr:nvPicPr>
        <xdr:cNvPr id="11" name="Grafik 23" descr="b-386176-alpina_logo.jpg"/>
        <xdr:cNvPicPr>
          <a:picLocks noChangeAspect="1"/>
        </xdr:cNvPicPr>
      </xdr:nvPicPr>
      <xdr:blipFill>
        <a:blip xmlns:r="http://schemas.openxmlformats.org/officeDocument/2006/relationships" r:embed="rId6" cstate="print"/>
        <a:srcRect/>
        <a:stretch>
          <a:fillRect/>
        </a:stretch>
      </xdr:blipFill>
      <xdr:spPr bwMode="auto">
        <a:xfrm>
          <a:off x="9324975" y="26108025"/>
          <a:ext cx="457200" cy="457200"/>
        </a:xfrm>
        <a:prstGeom prst="rect">
          <a:avLst/>
        </a:prstGeom>
        <a:noFill/>
        <a:ln w="9525">
          <a:noFill/>
          <a:miter lim="800000"/>
          <a:headEnd/>
          <a:tailEnd/>
        </a:ln>
      </xdr:spPr>
    </xdr:pic>
    <xdr:clientData/>
  </xdr:twoCellAnchor>
  <xdr:twoCellAnchor editAs="oneCell">
    <xdr:from>
      <xdr:col>15</xdr:col>
      <xdr:colOff>88900</xdr:colOff>
      <xdr:row>99</xdr:row>
      <xdr:rowOff>37042</xdr:rowOff>
    </xdr:from>
    <xdr:to>
      <xdr:col>16</xdr:col>
      <xdr:colOff>97236</xdr:colOff>
      <xdr:row>99</xdr:row>
      <xdr:rowOff>363387</xdr:rowOff>
    </xdr:to>
    <xdr:pic>
      <xdr:nvPicPr>
        <xdr:cNvPr id="13" name="Grafik 16" descr="aston_martin%20logo.gif"/>
        <xdr:cNvPicPr>
          <a:picLocks noChangeAspect="1"/>
        </xdr:cNvPicPr>
      </xdr:nvPicPr>
      <xdr:blipFill>
        <a:blip xmlns:r="http://schemas.openxmlformats.org/officeDocument/2006/relationships" r:embed="rId7" cstate="print"/>
        <a:srcRect t="21510" b="28745"/>
        <a:stretch>
          <a:fillRect/>
        </a:stretch>
      </xdr:blipFill>
      <xdr:spPr bwMode="auto">
        <a:xfrm>
          <a:off x="9251950" y="27583342"/>
          <a:ext cx="656036" cy="326345"/>
        </a:xfrm>
        <a:prstGeom prst="rect">
          <a:avLst/>
        </a:prstGeom>
        <a:noFill/>
        <a:ln w="9525">
          <a:noFill/>
          <a:miter lim="800000"/>
          <a:headEnd/>
          <a:tailEnd/>
        </a:ln>
      </xdr:spPr>
    </xdr:pic>
    <xdr:clientData/>
  </xdr:twoCellAnchor>
  <xdr:twoCellAnchor editAs="oneCell">
    <xdr:from>
      <xdr:col>15</xdr:col>
      <xdr:colOff>197909</xdr:colOff>
      <xdr:row>97</xdr:row>
      <xdr:rowOff>259292</xdr:rowOff>
    </xdr:from>
    <xdr:to>
      <xdr:col>15</xdr:col>
      <xdr:colOff>607484</xdr:colOff>
      <xdr:row>98</xdr:row>
      <xdr:rowOff>230716</xdr:rowOff>
    </xdr:to>
    <xdr:pic>
      <xdr:nvPicPr>
        <xdr:cNvPr id="14" name="Grafik 14" descr="lamborghini_logo_emblem_1.jpg"/>
        <xdr:cNvPicPr>
          <a:picLocks noChangeAspect="1"/>
        </xdr:cNvPicPr>
      </xdr:nvPicPr>
      <xdr:blipFill>
        <a:blip xmlns:r="http://schemas.openxmlformats.org/officeDocument/2006/relationships" r:embed="rId8" cstate="print"/>
        <a:srcRect/>
        <a:stretch>
          <a:fillRect/>
        </a:stretch>
      </xdr:blipFill>
      <xdr:spPr bwMode="auto">
        <a:xfrm>
          <a:off x="9360959" y="26795942"/>
          <a:ext cx="409575" cy="476249"/>
        </a:xfrm>
        <a:prstGeom prst="rect">
          <a:avLst/>
        </a:prstGeom>
        <a:noFill/>
        <a:ln w="9525">
          <a:noFill/>
          <a:miter lim="800000"/>
          <a:headEnd/>
          <a:tailEnd/>
        </a:ln>
      </xdr:spPr>
    </xdr:pic>
    <xdr:clientData/>
  </xdr:twoCellAnchor>
  <xdr:twoCellAnchor editAs="oneCell">
    <xdr:from>
      <xdr:col>4</xdr:col>
      <xdr:colOff>314325</xdr:colOff>
      <xdr:row>94</xdr:row>
      <xdr:rowOff>57150</xdr:rowOff>
    </xdr:from>
    <xdr:to>
      <xdr:col>4</xdr:col>
      <xdr:colOff>1057275</xdr:colOff>
      <xdr:row>94</xdr:row>
      <xdr:rowOff>461963</xdr:rowOff>
    </xdr:to>
    <xdr:pic>
      <xdr:nvPicPr>
        <xdr:cNvPr id="12" name="Grafik 11" descr="Pagani_Logo.jpg"/>
        <xdr:cNvPicPr>
          <a:picLocks noChangeAspect="1"/>
        </xdr:cNvPicPr>
      </xdr:nvPicPr>
      <xdr:blipFill>
        <a:blip xmlns:r="http://schemas.openxmlformats.org/officeDocument/2006/relationships" r:embed="rId9" cstate="print"/>
        <a:stretch>
          <a:fillRect/>
        </a:stretch>
      </xdr:blipFill>
      <xdr:spPr>
        <a:xfrm>
          <a:off x="1619250" y="25079325"/>
          <a:ext cx="742950" cy="4048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V126"/>
  <sheetViews>
    <sheetView showZeros="0" tabSelected="1" zoomScaleNormal="100" workbookViewId="0">
      <selection activeCell="V42" sqref="V42"/>
    </sheetView>
  </sheetViews>
  <sheetFormatPr baseColWidth="10" defaultRowHeight="18" customHeight="1"/>
  <cols>
    <col min="1" max="1" width="2.7109375" style="20" customWidth="1"/>
    <col min="2" max="2" width="3.85546875" style="20" customWidth="1"/>
    <col min="3" max="3" width="5.7109375" style="12" customWidth="1"/>
    <col min="4" max="4" width="7.28515625" style="4" customWidth="1"/>
    <col min="5" max="5" width="20.7109375" style="4" customWidth="1"/>
    <col min="6" max="10" width="9.7109375" style="5" customWidth="1"/>
    <col min="11" max="14" width="9.7109375" style="10" customWidth="1"/>
    <col min="15" max="21" width="9.7109375" style="2" customWidth="1"/>
    <col min="22" max="24" width="8.7109375" style="2" customWidth="1"/>
    <col min="25" max="25" width="8.140625" style="2" bestFit="1" customWidth="1"/>
    <col min="26" max="26" width="8.7109375" style="2" bestFit="1" customWidth="1"/>
    <col min="27" max="27" width="8.140625" style="2" bestFit="1" customWidth="1"/>
    <col min="28" max="28" width="8.7109375" style="2" bestFit="1" customWidth="1"/>
    <col min="29" max="29" width="8.140625" style="2" bestFit="1" customWidth="1"/>
    <col min="30" max="30" width="8.7109375" style="2" bestFit="1" customWidth="1"/>
    <col min="31" max="31" width="8.140625" style="2" bestFit="1" customWidth="1"/>
    <col min="32" max="32" width="8.7109375" style="2" bestFit="1" customWidth="1"/>
    <col min="33" max="16384" width="11.42578125" style="2"/>
  </cols>
  <sheetData>
    <row r="1" spans="1:21" ht="9.9499999999999993" customHeight="1">
      <c r="A1" s="19"/>
      <c r="B1" s="19"/>
      <c r="C1" s="11"/>
      <c r="D1" s="6"/>
      <c r="E1" s="6"/>
      <c r="F1" s="6"/>
      <c r="G1" s="6"/>
      <c r="H1" s="6"/>
      <c r="I1" s="6"/>
      <c r="J1" s="6"/>
      <c r="K1" s="8"/>
      <c r="L1" s="8"/>
      <c r="M1" s="8"/>
      <c r="N1" s="8"/>
      <c r="O1" s="6"/>
      <c r="P1" s="6"/>
      <c r="Q1" s="6"/>
      <c r="R1" s="6"/>
      <c r="S1" s="6"/>
      <c r="T1" s="21"/>
      <c r="U1" s="21"/>
    </row>
    <row r="2" spans="1:21" ht="41.25" customHeight="1">
      <c r="A2" s="19"/>
      <c r="B2" s="146" t="s">
        <v>55</v>
      </c>
      <c r="C2" s="146"/>
      <c r="D2" s="146"/>
      <c r="E2" s="145" t="s">
        <v>95</v>
      </c>
      <c r="F2" s="145"/>
      <c r="G2" s="145"/>
      <c r="H2" s="145"/>
      <c r="I2" s="145"/>
      <c r="J2" s="145"/>
      <c r="K2" s="145"/>
      <c r="L2" s="145"/>
      <c r="M2" s="145"/>
      <c r="N2" s="145"/>
      <c r="O2" s="145"/>
      <c r="P2" s="145"/>
      <c r="Q2" s="145"/>
      <c r="R2" s="145"/>
      <c r="S2" s="128" t="s">
        <v>42</v>
      </c>
      <c r="T2" s="128"/>
      <c r="U2" s="21"/>
    </row>
    <row r="3" spans="1:21" ht="9.9499999999999993" customHeight="1">
      <c r="A3" s="19"/>
      <c r="B3" s="19"/>
      <c r="C3" s="11"/>
      <c r="D3" s="6"/>
      <c r="E3" s="6"/>
      <c r="F3" s="6"/>
      <c r="G3" s="6"/>
      <c r="H3" s="6"/>
      <c r="I3" s="6"/>
      <c r="J3" s="6"/>
      <c r="K3" s="9"/>
      <c r="L3" s="9"/>
      <c r="M3" s="9"/>
      <c r="N3" s="9"/>
      <c r="O3" s="6"/>
      <c r="P3" s="21"/>
      <c r="Q3" s="21"/>
      <c r="R3" s="21"/>
      <c r="S3" s="21"/>
      <c r="T3" s="21"/>
      <c r="U3" s="21"/>
    </row>
    <row r="4" spans="1:21" s="22" customFormat="1" ht="26.25" customHeight="1">
      <c r="A4" s="19"/>
      <c r="B4" s="152" t="s">
        <v>26</v>
      </c>
      <c r="C4" s="35"/>
      <c r="D4" s="35"/>
      <c r="E4" s="35"/>
      <c r="F4" s="35"/>
      <c r="G4" s="35"/>
      <c r="H4" s="35"/>
      <c r="I4" s="107" t="s">
        <v>14</v>
      </c>
      <c r="J4" s="107"/>
      <c r="K4" s="107"/>
      <c r="L4" s="107"/>
      <c r="M4" s="107"/>
      <c r="N4" s="107"/>
      <c r="O4" s="107"/>
      <c r="P4" s="107"/>
      <c r="Q4" s="102"/>
      <c r="R4" s="21"/>
      <c r="S4" s="21"/>
      <c r="T4" s="21"/>
      <c r="U4" s="21"/>
    </row>
    <row r="5" spans="1:21" ht="18" customHeight="1">
      <c r="A5" s="19"/>
      <c r="B5" s="152"/>
      <c r="C5" s="129" t="s">
        <v>1</v>
      </c>
      <c r="D5" s="130"/>
      <c r="E5" s="135" t="s">
        <v>62</v>
      </c>
      <c r="F5" s="138" t="s">
        <v>92</v>
      </c>
      <c r="G5" s="139" t="s">
        <v>90</v>
      </c>
      <c r="H5" s="142" t="s">
        <v>91</v>
      </c>
      <c r="I5" s="64" t="s">
        <v>22</v>
      </c>
      <c r="J5" s="64" t="s">
        <v>23</v>
      </c>
      <c r="K5" s="31" t="s">
        <v>29</v>
      </c>
      <c r="L5" s="64" t="s">
        <v>28</v>
      </c>
      <c r="M5" s="64" t="s">
        <v>27</v>
      </c>
      <c r="N5" s="31" t="s">
        <v>39</v>
      </c>
      <c r="O5" s="64" t="s">
        <v>38</v>
      </c>
      <c r="P5" s="64" t="s">
        <v>50</v>
      </c>
      <c r="Q5" s="151" t="s">
        <v>66</v>
      </c>
      <c r="R5" s="21"/>
      <c r="S5" s="21"/>
      <c r="T5" s="21"/>
      <c r="U5" s="21"/>
    </row>
    <row r="6" spans="1:21" ht="18" customHeight="1">
      <c r="A6" s="19"/>
      <c r="B6" s="152"/>
      <c r="C6" s="131"/>
      <c r="D6" s="132"/>
      <c r="E6" s="136"/>
      <c r="F6" s="138"/>
      <c r="G6" s="140"/>
      <c r="H6" s="143"/>
      <c r="I6" s="150" t="s">
        <v>88</v>
      </c>
      <c r="J6" s="150"/>
      <c r="K6" s="89" t="s">
        <v>89</v>
      </c>
      <c r="L6" s="150" t="s">
        <v>88</v>
      </c>
      <c r="M6" s="150"/>
      <c r="N6" s="89" t="s">
        <v>89</v>
      </c>
      <c r="O6" s="150" t="s">
        <v>88</v>
      </c>
      <c r="P6" s="150"/>
      <c r="Q6" s="151"/>
      <c r="R6" s="21"/>
      <c r="S6" s="21"/>
      <c r="T6" s="21"/>
      <c r="U6" s="21"/>
    </row>
    <row r="7" spans="1:21" ht="18" customHeight="1">
      <c r="A7" s="19"/>
      <c r="B7" s="152"/>
      <c r="C7" s="133"/>
      <c r="D7" s="134"/>
      <c r="E7" s="137"/>
      <c r="F7" s="138"/>
      <c r="G7" s="141"/>
      <c r="H7" s="144"/>
      <c r="I7" s="110">
        <v>43029</v>
      </c>
      <c r="J7" s="110"/>
      <c r="K7" s="97">
        <v>43057</v>
      </c>
      <c r="L7" s="110"/>
      <c r="M7" s="110"/>
      <c r="N7" s="97"/>
      <c r="O7" s="110"/>
      <c r="P7" s="110"/>
      <c r="Q7" s="151"/>
      <c r="R7" s="21"/>
      <c r="S7" s="21"/>
      <c r="T7" s="21"/>
      <c r="U7" s="21"/>
    </row>
    <row r="8" spans="1:21" ht="20.100000000000001" customHeight="1">
      <c r="A8" s="19"/>
      <c r="B8" s="152"/>
      <c r="C8" s="18" t="s">
        <v>10</v>
      </c>
      <c r="D8" s="3">
        <v>1</v>
      </c>
      <c r="E8" s="1" t="s">
        <v>75</v>
      </c>
      <c r="F8" s="90">
        <f t="shared" ref="F8:F17" si="0">G8+H8</f>
        <v>36</v>
      </c>
      <c r="G8" s="92">
        <f t="shared" ref="G8:G17" si="1">I8+J8+L8+M8+O8+P8</f>
        <v>36</v>
      </c>
      <c r="H8" s="91">
        <f t="shared" ref="H8:H17" si="2">K8+N8</f>
        <v>0</v>
      </c>
      <c r="I8" s="103">
        <v>20</v>
      </c>
      <c r="J8" s="105">
        <v>16</v>
      </c>
      <c r="K8" s="51"/>
      <c r="L8" s="51"/>
      <c r="M8" s="51"/>
      <c r="N8" s="51"/>
      <c r="O8" s="51"/>
      <c r="P8" s="51"/>
      <c r="Q8" s="151"/>
      <c r="R8" s="21"/>
      <c r="S8" s="21"/>
      <c r="T8" s="21"/>
      <c r="U8" s="21"/>
    </row>
    <row r="9" spans="1:21" ht="20.100000000000001" customHeight="1">
      <c r="A9" s="19"/>
      <c r="B9" s="152"/>
      <c r="C9" s="18" t="s">
        <v>10</v>
      </c>
      <c r="D9" s="3">
        <v>2</v>
      </c>
      <c r="E9" s="1" t="s">
        <v>57</v>
      </c>
      <c r="F9" s="90">
        <f t="shared" si="0"/>
        <v>35</v>
      </c>
      <c r="G9" s="92">
        <f t="shared" si="1"/>
        <v>35</v>
      </c>
      <c r="H9" s="91">
        <f t="shared" si="2"/>
        <v>0</v>
      </c>
      <c r="I9" s="51">
        <v>15</v>
      </c>
      <c r="J9" s="103">
        <v>20</v>
      </c>
      <c r="K9" s="51"/>
      <c r="L9" s="51"/>
      <c r="M9" s="51"/>
      <c r="N9" s="51"/>
      <c r="O9" s="51"/>
      <c r="P9" s="51"/>
      <c r="Q9" s="151"/>
      <c r="R9" s="21"/>
      <c r="S9" s="21"/>
      <c r="T9" s="21"/>
      <c r="U9" s="21"/>
    </row>
    <row r="10" spans="1:21" ht="20.100000000000001" customHeight="1">
      <c r="A10" s="19"/>
      <c r="B10" s="152"/>
      <c r="C10" s="18" t="s">
        <v>10</v>
      </c>
      <c r="D10" s="3">
        <v>3</v>
      </c>
      <c r="E10" s="1" t="s">
        <v>77</v>
      </c>
      <c r="F10" s="90">
        <f t="shared" si="0"/>
        <v>34</v>
      </c>
      <c r="G10" s="92">
        <f t="shared" si="1"/>
        <v>34</v>
      </c>
      <c r="H10" s="91">
        <f t="shared" si="2"/>
        <v>0</v>
      </c>
      <c r="I10" s="105">
        <v>16</v>
      </c>
      <c r="J10" s="104">
        <v>18</v>
      </c>
      <c r="K10" s="51"/>
      <c r="L10" s="51"/>
      <c r="M10" s="51"/>
      <c r="N10" s="51"/>
      <c r="O10" s="51"/>
      <c r="P10" s="51"/>
      <c r="Q10" s="151"/>
      <c r="R10" s="21"/>
      <c r="S10" s="21"/>
      <c r="T10" s="21"/>
      <c r="U10" s="21"/>
    </row>
    <row r="11" spans="1:21" ht="20.100000000000001" customHeight="1">
      <c r="A11" s="19"/>
      <c r="B11" s="152"/>
      <c r="C11" s="18" t="s">
        <v>10</v>
      </c>
      <c r="D11" s="3">
        <v>4</v>
      </c>
      <c r="E11" s="1" t="s">
        <v>76</v>
      </c>
      <c r="F11" s="90">
        <f t="shared" si="0"/>
        <v>33</v>
      </c>
      <c r="G11" s="92">
        <f t="shared" si="1"/>
        <v>33</v>
      </c>
      <c r="H11" s="91">
        <f t="shared" si="2"/>
        <v>0</v>
      </c>
      <c r="I11" s="104">
        <v>18</v>
      </c>
      <c r="J11" s="51">
        <v>15</v>
      </c>
      <c r="K11" s="51"/>
      <c r="L11" s="51"/>
      <c r="M11" s="51"/>
      <c r="N11" s="51"/>
      <c r="O11" s="51"/>
      <c r="P11" s="51"/>
      <c r="Q11" s="151"/>
      <c r="R11" s="21"/>
      <c r="S11" s="21"/>
      <c r="T11" s="21"/>
      <c r="U11" s="21"/>
    </row>
    <row r="12" spans="1:21" ht="20.100000000000001" customHeight="1">
      <c r="A12" s="19"/>
      <c r="B12" s="152"/>
      <c r="C12" s="18" t="s">
        <v>10</v>
      </c>
      <c r="D12" s="3">
        <v>5</v>
      </c>
      <c r="E12" s="1" t="s">
        <v>78</v>
      </c>
      <c r="F12" s="90">
        <f t="shared" si="0"/>
        <v>28</v>
      </c>
      <c r="G12" s="92">
        <f t="shared" si="1"/>
        <v>28</v>
      </c>
      <c r="H12" s="91">
        <f t="shared" si="2"/>
        <v>0</v>
      </c>
      <c r="I12" s="51">
        <v>14</v>
      </c>
      <c r="J12" s="51">
        <v>14</v>
      </c>
      <c r="K12" s="51"/>
      <c r="L12" s="51"/>
      <c r="M12" s="51"/>
      <c r="N12" s="51"/>
      <c r="O12" s="51"/>
      <c r="P12" s="51"/>
      <c r="Q12" s="151"/>
      <c r="R12" s="21"/>
      <c r="S12" s="21"/>
      <c r="T12" s="21"/>
      <c r="U12" s="21"/>
    </row>
    <row r="13" spans="1:21" ht="20.100000000000001" customHeight="1">
      <c r="A13" s="19"/>
      <c r="B13" s="152"/>
      <c r="C13" s="18" t="s">
        <v>10</v>
      </c>
      <c r="D13" s="3">
        <v>6</v>
      </c>
      <c r="E13" s="1" t="s">
        <v>67</v>
      </c>
      <c r="F13" s="90">
        <f t="shared" si="0"/>
        <v>25</v>
      </c>
      <c r="G13" s="92">
        <f t="shared" si="1"/>
        <v>25</v>
      </c>
      <c r="H13" s="91">
        <f t="shared" si="2"/>
        <v>0</v>
      </c>
      <c r="I13" s="51">
        <v>13</v>
      </c>
      <c r="J13" s="51">
        <v>12</v>
      </c>
      <c r="K13" s="51"/>
      <c r="L13" s="51"/>
      <c r="M13" s="51"/>
      <c r="N13" s="51"/>
      <c r="O13" s="51"/>
      <c r="P13" s="51"/>
      <c r="Q13" s="151"/>
      <c r="R13" s="21"/>
      <c r="S13" s="21"/>
      <c r="T13" s="21"/>
      <c r="U13" s="21"/>
    </row>
    <row r="14" spans="1:21" ht="20.100000000000001" customHeight="1">
      <c r="A14" s="19"/>
      <c r="B14" s="152"/>
      <c r="C14" s="18" t="s">
        <v>10</v>
      </c>
      <c r="D14" s="3">
        <v>7</v>
      </c>
      <c r="E14" s="1" t="s">
        <v>68</v>
      </c>
      <c r="F14" s="90">
        <f t="shared" si="0"/>
        <v>25</v>
      </c>
      <c r="G14" s="92">
        <f t="shared" si="1"/>
        <v>25</v>
      </c>
      <c r="H14" s="91">
        <f t="shared" si="2"/>
        <v>0</v>
      </c>
      <c r="I14" s="51">
        <v>12</v>
      </c>
      <c r="J14" s="51">
        <v>13</v>
      </c>
      <c r="K14" s="51"/>
      <c r="L14" s="51"/>
      <c r="M14" s="51"/>
      <c r="N14" s="51"/>
      <c r="O14" s="51"/>
      <c r="P14" s="51"/>
      <c r="Q14" s="151"/>
      <c r="R14" s="21"/>
      <c r="S14" s="21"/>
      <c r="T14" s="21"/>
      <c r="U14" s="21"/>
    </row>
    <row r="15" spans="1:21" ht="20.100000000000001" customHeight="1">
      <c r="A15" s="19"/>
      <c r="B15" s="152"/>
      <c r="C15" s="17"/>
      <c r="D15" s="3">
        <v>8</v>
      </c>
      <c r="E15" s="1"/>
      <c r="F15" s="90">
        <f t="shared" si="0"/>
        <v>0</v>
      </c>
      <c r="G15" s="92">
        <f t="shared" si="1"/>
        <v>0</v>
      </c>
      <c r="H15" s="91">
        <f t="shared" si="2"/>
        <v>0</v>
      </c>
      <c r="I15" s="51"/>
      <c r="J15" s="51"/>
      <c r="K15" s="51"/>
      <c r="L15" s="51"/>
      <c r="M15" s="51"/>
      <c r="N15" s="51"/>
      <c r="O15" s="51"/>
      <c r="P15" s="51"/>
      <c r="Q15" s="151"/>
      <c r="R15" s="21"/>
      <c r="S15" s="21"/>
      <c r="T15" s="21"/>
      <c r="U15" s="21"/>
    </row>
    <row r="16" spans="1:21" ht="20.100000000000001" customHeight="1">
      <c r="A16" s="19"/>
      <c r="B16" s="152"/>
      <c r="C16" s="17"/>
      <c r="D16" s="3">
        <v>9</v>
      </c>
      <c r="E16" s="1"/>
      <c r="F16" s="90">
        <f t="shared" si="0"/>
        <v>0</v>
      </c>
      <c r="G16" s="92">
        <f t="shared" si="1"/>
        <v>0</v>
      </c>
      <c r="H16" s="91">
        <f t="shared" si="2"/>
        <v>0</v>
      </c>
      <c r="I16" s="51"/>
      <c r="J16" s="51"/>
      <c r="K16" s="51"/>
      <c r="L16" s="51"/>
      <c r="M16" s="51"/>
      <c r="N16" s="51"/>
      <c r="O16" s="51"/>
      <c r="P16" s="51"/>
      <c r="Q16" s="151"/>
      <c r="R16" s="21"/>
      <c r="S16" s="21"/>
      <c r="T16" s="21"/>
      <c r="U16" s="21"/>
    </row>
    <row r="17" spans="1:22" ht="20.100000000000001" customHeight="1">
      <c r="A17" s="19"/>
      <c r="B17" s="152"/>
      <c r="C17" s="17"/>
      <c r="D17" s="49">
        <v>10</v>
      </c>
      <c r="E17" s="1"/>
      <c r="F17" s="90">
        <f t="shared" si="0"/>
        <v>0</v>
      </c>
      <c r="G17" s="92">
        <f t="shared" si="1"/>
        <v>0</v>
      </c>
      <c r="H17" s="91">
        <f t="shared" si="2"/>
        <v>0</v>
      </c>
      <c r="I17" s="51"/>
      <c r="J17" s="51"/>
      <c r="K17" s="51"/>
      <c r="L17" s="51"/>
      <c r="M17" s="51"/>
      <c r="N17" s="51"/>
      <c r="O17" s="51"/>
      <c r="P17" s="51"/>
      <c r="Q17" s="151"/>
      <c r="R17" s="21"/>
      <c r="S17" s="21"/>
      <c r="T17" s="21"/>
      <c r="U17" s="21"/>
    </row>
    <row r="18" spans="1:22" ht="20.100000000000001" customHeight="1">
      <c r="A18" s="19"/>
      <c r="B18" s="152"/>
      <c r="C18" s="14"/>
      <c r="D18" s="14"/>
      <c r="E18" s="14"/>
      <c r="F18" s="15" t="s">
        <v>6</v>
      </c>
      <c r="G18" s="16" t="s">
        <v>34</v>
      </c>
      <c r="H18" s="16" t="s">
        <v>9</v>
      </c>
      <c r="I18" s="16" t="s">
        <v>35</v>
      </c>
      <c r="J18" s="16" t="s">
        <v>49</v>
      </c>
      <c r="K18" s="17" t="s">
        <v>46</v>
      </c>
      <c r="L18" s="17" t="s">
        <v>37</v>
      </c>
      <c r="M18" s="17" t="s">
        <v>36</v>
      </c>
      <c r="N18" s="17" t="s">
        <v>8</v>
      </c>
      <c r="O18" s="18" t="s">
        <v>10</v>
      </c>
      <c r="P18" s="14"/>
      <c r="Q18" s="21"/>
      <c r="R18" s="21"/>
      <c r="S18" s="21"/>
      <c r="T18" s="21"/>
      <c r="U18" s="21"/>
    </row>
    <row r="19" spans="1:22" ht="18" customHeight="1">
      <c r="A19" s="19"/>
      <c r="B19" s="19"/>
      <c r="C19" s="19"/>
      <c r="D19" s="19"/>
      <c r="E19" s="19"/>
      <c r="F19" s="19"/>
      <c r="G19" s="19"/>
      <c r="H19" s="19"/>
      <c r="I19" s="19"/>
      <c r="J19" s="19"/>
      <c r="K19" s="19"/>
      <c r="L19" s="19"/>
      <c r="M19" s="19"/>
      <c r="N19" s="19"/>
      <c r="O19" s="19"/>
      <c r="P19" s="19"/>
      <c r="Q19" s="19"/>
      <c r="R19" s="19"/>
      <c r="S19" s="19"/>
      <c r="T19" s="21"/>
      <c r="U19" s="21"/>
    </row>
    <row r="20" spans="1:22" ht="23.25" customHeight="1" thickBot="1">
      <c r="A20" s="19"/>
      <c r="B20" s="19"/>
      <c r="C20" s="19"/>
      <c r="D20" s="19"/>
      <c r="E20" s="62" t="s">
        <v>15</v>
      </c>
      <c r="F20" s="63" t="s">
        <v>22</v>
      </c>
      <c r="G20" s="63" t="s">
        <v>23</v>
      </c>
      <c r="H20" s="63" t="s">
        <v>29</v>
      </c>
      <c r="I20" s="63" t="s">
        <v>28</v>
      </c>
      <c r="J20" s="63" t="s">
        <v>27</v>
      </c>
      <c r="K20" s="63" t="s">
        <v>39</v>
      </c>
      <c r="L20" s="63" t="s">
        <v>38</v>
      </c>
      <c r="M20" s="63" t="s">
        <v>50</v>
      </c>
      <c r="N20" s="19"/>
      <c r="O20" s="19"/>
      <c r="P20" s="19"/>
      <c r="Q20" s="19"/>
      <c r="R20" s="19"/>
      <c r="S20" s="19"/>
      <c r="T20" s="21"/>
      <c r="U20" s="21"/>
    </row>
    <row r="21" spans="1:22" ht="19.5" customHeight="1">
      <c r="A21" s="19"/>
      <c r="B21" s="19"/>
      <c r="C21" s="19"/>
      <c r="D21" s="149" t="s">
        <v>65</v>
      </c>
      <c r="E21" s="1" t="s">
        <v>78</v>
      </c>
      <c r="F21" s="67"/>
      <c r="G21" s="67"/>
      <c r="H21" s="67"/>
      <c r="I21" s="67"/>
      <c r="J21" s="67"/>
      <c r="K21" s="67"/>
      <c r="L21" s="67"/>
      <c r="M21" s="67"/>
      <c r="N21" s="19"/>
      <c r="O21" s="19"/>
      <c r="P21" s="19"/>
      <c r="Q21" s="19"/>
      <c r="R21" s="19"/>
      <c r="S21" s="19"/>
      <c r="T21" s="21"/>
      <c r="U21" s="21"/>
    </row>
    <row r="22" spans="1:22" ht="19.5" customHeight="1">
      <c r="A22" s="19"/>
      <c r="B22" s="19"/>
      <c r="C22" s="19"/>
      <c r="D22" s="149"/>
      <c r="E22" s="1" t="s">
        <v>57</v>
      </c>
      <c r="F22" s="67"/>
      <c r="G22" s="67"/>
      <c r="H22" s="67"/>
      <c r="I22" s="67"/>
      <c r="J22" s="67"/>
      <c r="K22" s="67"/>
      <c r="L22" s="67"/>
      <c r="M22" s="67"/>
      <c r="N22" s="19"/>
      <c r="O22" s="19"/>
      <c r="P22" s="19"/>
      <c r="Q22" s="19"/>
      <c r="R22" s="19"/>
      <c r="S22" s="19"/>
      <c r="T22" s="21"/>
      <c r="U22" s="21"/>
    </row>
    <row r="23" spans="1:22" ht="19.5" customHeight="1">
      <c r="A23" s="19"/>
      <c r="B23" s="19"/>
      <c r="C23" s="19"/>
      <c r="D23" s="149"/>
      <c r="E23" s="1" t="s">
        <v>77</v>
      </c>
      <c r="F23" s="67"/>
      <c r="G23" s="67"/>
      <c r="H23" s="67"/>
      <c r="I23" s="67"/>
      <c r="J23" s="67"/>
      <c r="K23" s="67"/>
      <c r="L23" s="67"/>
      <c r="M23" s="67"/>
      <c r="N23" s="19"/>
      <c r="O23" s="19"/>
      <c r="P23" s="19"/>
      <c r="Q23" s="19"/>
      <c r="R23" s="19"/>
      <c r="S23" s="19"/>
      <c r="T23" s="21"/>
      <c r="U23" s="21"/>
    </row>
    <row r="24" spans="1:22" ht="19.5" customHeight="1">
      <c r="A24" s="19"/>
      <c r="B24" s="19"/>
      <c r="C24" s="19"/>
      <c r="D24" s="149"/>
      <c r="E24" s="1" t="s">
        <v>67</v>
      </c>
      <c r="F24" s="67"/>
      <c r="G24" s="67"/>
      <c r="H24" s="67"/>
      <c r="I24" s="67"/>
      <c r="J24" s="67"/>
      <c r="K24" s="67"/>
      <c r="L24" s="67"/>
      <c r="M24" s="67"/>
      <c r="N24" s="19"/>
      <c r="O24" s="19"/>
      <c r="P24" s="19"/>
      <c r="Q24" s="19"/>
      <c r="R24" s="19"/>
      <c r="S24" s="19"/>
      <c r="T24" s="21"/>
      <c r="U24" s="21"/>
    </row>
    <row r="25" spans="1:22" ht="19.5" customHeight="1">
      <c r="A25" s="19"/>
      <c r="B25" s="19"/>
      <c r="C25" s="19"/>
      <c r="D25" s="149"/>
      <c r="E25" s="1" t="s">
        <v>68</v>
      </c>
      <c r="F25" s="67"/>
      <c r="G25" s="67"/>
      <c r="H25" s="67"/>
      <c r="I25" s="67"/>
      <c r="J25" s="67"/>
      <c r="K25" s="67"/>
      <c r="L25" s="67"/>
      <c r="M25" s="67"/>
      <c r="N25" s="19"/>
      <c r="O25" s="19"/>
      <c r="P25" s="19"/>
      <c r="Q25" s="19"/>
      <c r="R25" s="19"/>
      <c r="S25" s="19"/>
      <c r="T25" s="21"/>
      <c r="U25" s="21"/>
    </row>
    <row r="26" spans="1:22" ht="19.5" customHeight="1">
      <c r="A26" s="19"/>
      <c r="B26" s="19"/>
      <c r="C26" s="19"/>
      <c r="D26" s="149"/>
      <c r="E26" s="1" t="s">
        <v>76</v>
      </c>
      <c r="F26" s="67"/>
      <c r="G26" s="67"/>
      <c r="H26" s="67"/>
      <c r="I26" s="67"/>
      <c r="J26" s="67"/>
      <c r="K26" s="67"/>
      <c r="L26" s="67"/>
      <c r="M26" s="67"/>
      <c r="N26" s="19"/>
      <c r="O26" s="19"/>
      <c r="P26" s="19"/>
      <c r="Q26" s="19"/>
      <c r="R26" s="19"/>
      <c r="S26" s="19"/>
      <c r="T26" s="21"/>
      <c r="U26" s="21"/>
    </row>
    <row r="27" spans="1:22" ht="19.5" customHeight="1">
      <c r="A27" s="19"/>
      <c r="B27" s="19"/>
      <c r="C27" s="19"/>
      <c r="D27" s="149"/>
      <c r="E27" s="1" t="s">
        <v>75</v>
      </c>
      <c r="F27" s="67"/>
      <c r="G27" s="67"/>
      <c r="H27" s="67"/>
      <c r="I27" s="67"/>
      <c r="J27" s="67"/>
      <c r="K27" s="67"/>
      <c r="L27" s="67"/>
      <c r="M27" s="67"/>
      <c r="N27" s="19"/>
      <c r="O27" s="19"/>
      <c r="P27" s="19"/>
      <c r="Q27" s="19"/>
      <c r="R27" s="19"/>
      <c r="S27" s="19"/>
      <c r="T27" s="21"/>
      <c r="U27" s="21"/>
    </row>
    <row r="28" spans="1:22" ht="18" customHeight="1">
      <c r="A28" s="19"/>
      <c r="B28" s="19"/>
      <c r="C28" s="19"/>
      <c r="D28" s="19"/>
      <c r="E28" s="19"/>
      <c r="F28" s="53"/>
      <c r="G28" s="19"/>
      <c r="H28" s="19"/>
      <c r="I28" s="19"/>
      <c r="J28" s="19"/>
      <c r="K28" s="19"/>
      <c r="L28" s="19"/>
      <c r="M28" s="19"/>
      <c r="N28" s="19"/>
      <c r="O28" s="19"/>
      <c r="P28" s="19"/>
      <c r="Q28" s="19"/>
      <c r="R28" s="19"/>
      <c r="S28" s="19"/>
      <c r="T28" s="21"/>
      <c r="U28" s="21"/>
    </row>
    <row r="29" spans="1:22" s="22" customFormat="1" ht="26.25" customHeight="1">
      <c r="A29" s="19"/>
      <c r="B29" s="153" t="s">
        <v>97</v>
      </c>
      <c r="C29" s="36"/>
      <c r="D29" s="36"/>
      <c r="E29" s="36"/>
      <c r="F29" s="54"/>
      <c r="G29" s="55"/>
      <c r="H29" s="111" t="s">
        <v>14</v>
      </c>
      <c r="I29" s="107"/>
      <c r="J29" s="107"/>
      <c r="K29" s="107"/>
      <c r="L29" s="107"/>
      <c r="M29" s="107"/>
      <c r="N29" s="107"/>
      <c r="O29" s="107"/>
      <c r="P29" s="19"/>
      <c r="Q29" s="19"/>
      <c r="R29" s="19"/>
      <c r="S29" s="19"/>
      <c r="T29" s="19"/>
      <c r="U29" s="21"/>
      <c r="V29" s="2"/>
    </row>
    <row r="30" spans="1:22" ht="18" customHeight="1">
      <c r="A30" s="19"/>
      <c r="B30" s="153"/>
      <c r="C30" s="148" t="s">
        <v>1</v>
      </c>
      <c r="D30" s="148"/>
      <c r="E30" s="147" t="s">
        <v>5</v>
      </c>
      <c r="F30" s="138" t="s">
        <v>87</v>
      </c>
      <c r="G30" s="162" t="s">
        <v>7</v>
      </c>
      <c r="H30" s="7">
        <v>1</v>
      </c>
      <c r="I30" s="7">
        <v>2</v>
      </c>
      <c r="J30" s="13">
        <v>3</v>
      </c>
      <c r="K30" s="7">
        <v>4</v>
      </c>
      <c r="L30" s="7">
        <v>5</v>
      </c>
      <c r="M30" s="31">
        <v>6</v>
      </c>
      <c r="N30" s="7">
        <v>7</v>
      </c>
      <c r="O30" s="7">
        <v>8</v>
      </c>
      <c r="P30" s="19"/>
      <c r="Q30" s="106"/>
      <c r="R30" s="106"/>
      <c r="S30" s="106"/>
      <c r="T30" s="106"/>
      <c r="U30" s="21"/>
    </row>
    <row r="31" spans="1:22" ht="18" customHeight="1">
      <c r="A31" s="19"/>
      <c r="B31" s="153"/>
      <c r="C31" s="148"/>
      <c r="D31" s="148"/>
      <c r="E31" s="147"/>
      <c r="F31" s="138"/>
      <c r="G31" s="162"/>
      <c r="H31" s="110">
        <v>43029</v>
      </c>
      <c r="I31" s="110"/>
      <c r="J31" s="97">
        <v>43057</v>
      </c>
      <c r="K31" s="110"/>
      <c r="L31" s="110"/>
      <c r="M31" s="97"/>
      <c r="N31" s="110"/>
      <c r="O31" s="110"/>
      <c r="P31" s="19"/>
      <c r="Q31" s="106"/>
      <c r="R31" s="106"/>
      <c r="S31" s="106"/>
      <c r="T31" s="106"/>
      <c r="U31" s="21"/>
    </row>
    <row r="32" spans="1:22" ht="20.100000000000001" customHeight="1">
      <c r="A32" s="19"/>
      <c r="B32" s="153"/>
      <c r="C32" s="94" t="s">
        <v>10</v>
      </c>
      <c r="D32" s="49">
        <v>1</v>
      </c>
      <c r="E32" s="95" t="s">
        <v>44</v>
      </c>
      <c r="F32" s="90">
        <f t="shared" ref="F32:F38" si="3">G32</f>
        <v>38</v>
      </c>
      <c r="G32" s="93">
        <f t="shared" ref="G32:G40" si="4">SUM(H32:O32)</f>
        <v>38</v>
      </c>
      <c r="H32" s="104">
        <v>18</v>
      </c>
      <c r="I32" s="103">
        <v>20</v>
      </c>
      <c r="J32" s="51"/>
      <c r="K32" s="51"/>
      <c r="L32" s="51"/>
      <c r="M32" s="51"/>
      <c r="N32" s="51"/>
      <c r="O32" s="51"/>
      <c r="P32" s="19"/>
      <c r="Q32" s="106"/>
      <c r="R32" s="106"/>
      <c r="S32" s="106"/>
      <c r="T32" s="106"/>
      <c r="U32" s="21"/>
    </row>
    <row r="33" spans="1:21" ht="20.100000000000001" customHeight="1">
      <c r="A33" s="19"/>
      <c r="B33" s="153"/>
      <c r="C33" s="94" t="s">
        <v>10</v>
      </c>
      <c r="D33" s="49">
        <v>2</v>
      </c>
      <c r="E33" s="95" t="s">
        <v>58</v>
      </c>
      <c r="F33" s="90">
        <f t="shared" si="3"/>
        <v>36</v>
      </c>
      <c r="G33" s="93">
        <f t="shared" si="4"/>
        <v>36</v>
      </c>
      <c r="H33" s="105">
        <v>16</v>
      </c>
      <c r="I33" s="103">
        <v>20</v>
      </c>
      <c r="J33" s="60"/>
      <c r="K33" s="51"/>
      <c r="L33" s="60"/>
      <c r="M33" s="60"/>
      <c r="N33" s="60"/>
      <c r="O33" s="60"/>
      <c r="P33" s="19"/>
      <c r="Q33" s="106"/>
      <c r="R33" s="106"/>
      <c r="S33" s="106"/>
      <c r="T33" s="106"/>
      <c r="U33" s="21"/>
    </row>
    <row r="34" spans="1:21" ht="20.100000000000001" customHeight="1">
      <c r="A34" s="19"/>
      <c r="B34" s="153"/>
      <c r="C34" s="94" t="s">
        <v>10</v>
      </c>
      <c r="D34" s="49">
        <v>3</v>
      </c>
      <c r="E34" s="95" t="s">
        <v>41</v>
      </c>
      <c r="F34" s="90">
        <f t="shared" si="3"/>
        <v>36</v>
      </c>
      <c r="G34" s="93">
        <f t="shared" si="4"/>
        <v>36</v>
      </c>
      <c r="H34" s="103">
        <v>20</v>
      </c>
      <c r="I34" s="105">
        <v>16</v>
      </c>
      <c r="J34" s="51"/>
      <c r="K34" s="51"/>
      <c r="L34" s="51"/>
      <c r="M34" s="51"/>
      <c r="N34" s="60"/>
      <c r="O34" s="60"/>
      <c r="P34" s="19"/>
      <c r="Q34" s="106"/>
      <c r="R34" s="106"/>
      <c r="S34" s="106"/>
      <c r="T34" s="106"/>
      <c r="U34" s="21"/>
    </row>
    <row r="35" spans="1:21" ht="20.100000000000001" customHeight="1">
      <c r="A35" s="19"/>
      <c r="B35" s="153"/>
      <c r="C35" s="94" t="s">
        <v>10</v>
      </c>
      <c r="D35" s="49">
        <v>4</v>
      </c>
      <c r="E35" s="95" t="s">
        <v>59</v>
      </c>
      <c r="F35" s="90">
        <f t="shared" si="3"/>
        <v>36</v>
      </c>
      <c r="G35" s="93">
        <f t="shared" si="4"/>
        <v>36</v>
      </c>
      <c r="H35" s="103">
        <v>20</v>
      </c>
      <c r="I35" s="105">
        <v>16</v>
      </c>
      <c r="J35" s="60"/>
      <c r="K35" s="60"/>
      <c r="L35" s="51"/>
      <c r="M35" s="51"/>
      <c r="N35" s="60"/>
      <c r="O35" s="51"/>
      <c r="P35" s="19"/>
      <c r="Q35" s="106"/>
      <c r="R35" s="106"/>
      <c r="S35" s="106"/>
      <c r="T35" s="106"/>
      <c r="U35" s="21"/>
    </row>
    <row r="36" spans="1:21" ht="20.100000000000001" customHeight="1">
      <c r="A36" s="19"/>
      <c r="B36" s="153"/>
      <c r="C36" s="94" t="s">
        <v>10</v>
      </c>
      <c r="D36" s="49">
        <v>5</v>
      </c>
      <c r="E36" s="95" t="s">
        <v>43</v>
      </c>
      <c r="F36" s="90">
        <f t="shared" si="3"/>
        <v>34</v>
      </c>
      <c r="G36" s="93">
        <f t="shared" si="4"/>
        <v>34</v>
      </c>
      <c r="H36" s="105">
        <v>16</v>
      </c>
      <c r="I36" s="104">
        <v>18</v>
      </c>
      <c r="J36" s="60"/>
      <c r="K36" s="60"/>
      <c r="L36" s="60"/>
      <c r="M36" s="60"/>
      <c r="N36" s="60"/>
      <c r="O36" s="51"/>
      <c r="P36" s="19"/>
      <c r="Q36" s="106"/>
      <c r="R36" s="106"/>
      <c r="S36" s="106"/>
      <c r="T36" s="106"/>
      <c r="U36" s="21"/>
    </row>
    <row r="37" spans="1:21" ht="20.100000000000001" customHeight="1">
      <c r="A37" s="19"/>
      <c r="B37" s="153"/>
      <c r="C37" s="94" t="s">
        <v>10</v>
      </c>
      <c r="D37" s="49">
        <v>6</v>
      </c>
      <c r="E37" s="95" t="s">
        <v>53</v>
      </c>
      <c r="F37" s="90">
        <f t="shared" si="3"/>
        <v>28</v>
      </c>
      <c r="G37" s="93">
        <f t="shared" si="4"/>
        <v>28</v>
      </c>
      <c r="H37" s="51">
        <v>14</v>
      </c>
      <c r="I37" s="51">
        <v>14</v>
      </c>
      <c r="J37" s="60"/>
      <c r="K37" s="51"/>
      <c r="L37" s="51"/>
      <c r="M37" s="51"/>
      <c r="N37" s="60"/>
      <c r="O37" s="60"/>
      <c r="P37" s="19"/>
      <c r="Q37" s="106"/>
      <c r="R37" s="106"/>
      <c r="S37" s="106"/>
      <c r="T37" s="106"/>
      <c r="U37" s="21"/>
    </row>
    <row r="38" spans="1:21" ht="20.100000000000001" customHeight="1">
      <c r="A38" s="19"/>
      <c r="B38" s="153"/>
      <c r="C38" s="94" t="s">
        <v>10</v>
      </c>
      <c r="D38" s="49">
        <v>7</v>
      </c>
      <c r="E38" s="95" t="s">
        <v>2</v>
      </c>
      <c r="F38" s="90">
        <f t="shared" si="3"/>
        <v>26</v>
      </c>
      <c r="G38" s="93">
        <f t="shared" si="4"/>
        <v>26</v>
      </c>
      <c r="H38" s="51">
        <v>13</v>
      </c>
      <c r="I38" s="51">
        <v>13</v>
      </c>
      <c r="J38" s="51"/>
      <c r="K38" s="60"/>
      <c r="L38" s="60"/>
      <c r="M38" s="60"/>
      <c r="N38" s="51"/>
      <c r="O38" s="51"/>
      <c r="P38" s="19"/>
      <c r="Q38" s="106"/>
      <c r="R38" s="106"/>
      <c r="S38" s="106"/>
      <c r="T38" s="106"/>
      <c r="U38" s="21"/>
    </row>
    <row r="39" spans="1:21" ht="20.100000000000001" customHeight="1">
      <c r="A39" s="19"/>
      <c r="B39" s="153"/>
      <c r="C39" s="94" t="s">
        <v>10</v>
      </c>
      <c r="D39" s="49">
        <v>8</v>
      </c>
      <c r="E39" s="77" t="s">
        <v>96</v>
      </c>
      <c r="F39" s="90">
        <f t="shared" ref="F39:F40" si="5">G39</f>
        <v>25</v>
      </c>
      <c r="G39" s="93">
        <f t="shared" si="4"/>
        <v>25</v>
      </c>
      <c r="H39" s="103">
        <v>12</v>
      </c>
      <c r="I39" s="103">
        <v>13</v>
      </c>
      <c r="J39" s="74"/>
      <c r="K39" s="60"/>
      <c r="L39" s="60"/>
      <c r="M39" s="73"/>
      <c r="N39" s="73"/>
      <c r="O39" s="73"/>
      <c r="P39" s="19"/>
      <c r="Q39" s="106"/>
      <c r="R39" s="106"/>
      <c r="S39" s="106"/>
      <c r="T39" s="106"/>
      <c r="U39" s="21"/>
    </row>
    <row r="40" spans="1:21" ht="20.100000000000001" customHeight="1">
      <c r="A40" s="19"/>
      <c r="B40" s="153"/>
      <c r="C40" s="96"/>
      <c r="D40" s="49">
        <v>9</v>
      </c>
      <c r="E40" s="95"/>
      <c r="F40" s="90">
        <f t="shared" si="5"/>
        <v>0</v>
      </c>
      <c r="G40" s="93">
        <f t="shared" si="4"/>
        <v>0</v>
      </c>
      <c r="H40" s="60"/>
      <c r="I40" s="60"/>
      <c r="J40" s="51"/>
      <c r="K40" s="51"/>
      <c r="L40" s="51"/>
      <c r="M40" s="51"/>
      <c r="N40" s="51"/>
      <c r="O40" s="51"/>
      <c r="P40" s="19"/>
      <c r="Q40" s="106"/>
      <c r="R40" s="106"/>
      <c r="S40" s="106"/>
      <c r="T40" s="106"/>
      <c r="U40" s="21"/>
    </row>
    <row r="41" spans="1:21" ht="20.100000000000001" customHeight="1">
      <c r="A41" s="19"/>
      <c r="B41" s="153"/>
      <c r="C41" s="14"/>
      <c r="D41" s="14"/>
      <c r="E41" s="14"/>
      <c r="F41" s="68" t="s">
        <v>6</v>
      </c>
      <c r="G41" s="69" t="s">
        <v>34</v>
      </c>
      <c r="H41" s="69" t="s">
        <v>9</v>
      </c>
      <c r="I41" s="69" t="s">
        <v>35</v>
      </c>
      <c r="J41" s="69" t="s">
        <v>49</v>
      </c>
      <c r="K41" s="70" t="s">
        <v>46</v>
      </c>
      <c r="L41" s="70" t="s">
        <v>37</v>
      </c>
      <c r="M41" s="70" t="s">
        <v>36</v>
      </c>
      <c r="N41" s="70" t="s">
        <v>8</v>
      </c>
      <c r="O41" s="71" t="s">
        <v>10</v>
      </c>
      <c r="P41" s="19"/>
      <c r="Q41" s="106"/>
      <c r="R41" s="106"/>
      <c r="S41" s="106"/>
      <c r="T41" s="106"/>
      <c r="U41" s="19"/>
    </row>
    <row r="42" spans="1:21" ht="9.9499999999999993" customHeight="1">
      <c r="A42" s="19"/>
      <c r="B42" s="19"/>
      <c r="C42" s="19"/>
      <c r="D42" s="19"/>
      <c r="E42" s="19"/>
      <c r="F42" s="19"/>
      <c r="G42" s="19"/>
      <c r="H42" s="19"/>
      <c r="I42" s="19"/>
      <c r="J42" s="19"/>
      <c r="K42" s="19"/>
      <c r="L42" s="19"/>
      <c r="M42" s="19"/>
      <c r="N42" s="19"/>
      <c r="O42" s="19"/>
      <c r="P42" s="19"/>
      <c r="Q42" s="19"/>
      <c r="R42" s="19"/>
      <c r="S42" s="19"/>
      <c r="T42" s="19"/>
      <c r="U42" s="19"/>
    </row>
    <row r="43" spans="1:21" ht="19.5" customHeight="1">
      <c r="A43" s="65"/>
      <c r="B43" s="45"/>
      <c r="C43" s="65"/>
      <c r="D43" s="45"/>
      <c r="E43" s="65"/>
      <c r="F43" s="45"/>
      <c r="G43" s="65"/>
      <c r="H43" s="45"/>
      <c r="I43" s="65"/>
      <c r="J43" s="45"/>
      <c r="K43" s="65"/>
      <c r="L43" s="45"/>
      <c r="M43" s="65"/>
      <c r="N43" s="45"/>
      <c r="O43" s="65"/>
      <c r="P43" s="45"/>
      <c r="Q43" s="65"/>
      <c r="R43" s="45"/>
      <c r="S43" s="65"/>
      <c r="T43" s="45"/>
      <c r="U43" s="65"/>
    </row>
    <row r="44" spans="1:21" ht="9.9499999999999993" customHeight="1">
      <c r="A44" s="19"/>
      <c r="B44" s="19"/>
      <c r="C44" s="19"/>
      <c r="D44" s="19"/>
      <c r="E44" s="19"/>
      <c r="F44" s="19"/>
      <c r="G44" s="19"/>
      <c r="H44" s="19"/>
      <c r="I44" s="19"/>
      <c r="J44" s="19"/>
      <c r="K44" s="19"/>
      <c r="L44" s="19"/>
      <c r="M44" s="19"/>
      <c r="N44" s="19"/>
      <c r="O44" s="19"/>
      <c r="P44" s="19"/>
      <c r="Q44" s="19"/>
      <c r="R44" s="19"/>
      <c r="S44" s="19"/>
      <c r="T44" s="19"/>
      <c r="U44" s="30"/>
    </row>
    <row r="45" spans="1:21" ht="18" customHeight="1">
      <c r="A45" s="19"/>
      <c r="B45" s="159">
        <v>43029</v>
      </c>
      <c r="C45" s="116" t="s">
        <v>23</v>
      </c>
      <c r="D45" s="117" t="s">
        <v>60</v>
      </c>
      <c r="E45" s="117"/>
      <c r="F45" s="117"/>
      <c r="G45" s="117"/>
      <c r="H45" s="117"/>
      <c r="I45" s="117"/>
      <c r="J45" s="117"/>
      <c r="K45" s="117"/>
      <c r="L45" s="117"/>
      <c r="M45" s="117"/>
      <c r="N45" s="117"/>
      <c r="O45" s="117"/>
      <c r="P45" s="21"/>
      <c r="Q45" s="21"/>
      <c r="R45" s="21"/>
      <c r="S45" s="21"/>
      <c r="T45" s="21"/>
      <c r="U45" s="6"/>
    </row>
    <row r="46" spans="1:21" ht="21" customHeight="1">
      <c r="A46" s="19"/>
      <c r="B46" s="159"/>
      <c r="C46" s="116"/>
      <c r="D46" s="148" t="s">
        <v>1</v>
      </c>
      <c r="E46" s="160" t="s">
        <v>15</v>
      </c>
      <c r="F46" s="155" t="s">
        <v>21</v>
      </c>
      <c r="G46" s="156"/>
      <c r="H46" s="155" t="s">
        <v>5</v>
      </c>
      <c r="I46" s="156"/>
      <c r="J46" s="167" t="s">
        <v>0</v>
      </c>
      <c r="K46" s="168"/>
      <c r="L46" s="124" t="s">
        <v>11</v>
      </c>
      <c r="M46" s="125"/>
      <c r="N46" s="178" t="s">
        <v>33</v>
      </c>
      <c r="O46" s="172" t="s">
        <v>3</v>
      </c>
      <c r="P46" s="21"/>
      <c r="Q46" s="109" t="s">
        <v>47</v>
      </c>
      <c r="R46" s="109"/>
      <c r="S46" s="109"/>
      <c r="T46" s="109"/>
      <c r="U46" s="6"/>
    </row>
    <row r="47" spans="1:21" ht="21" customHeight="1">
      <c r="A47" s="19"/>
      <c r="B47" s="159"/>
      <c r="C47" s="116"/>
      <c r="D47" s="148"/>
      <c r="E47" s="161"/>
      <c r="F47" s="157"/>
      <c r="G47" s="158"/>
      <c r="H47" s="157"/>
      <c r="I47" s="158"/>
      <c r="J47" s="169"/>
      <c r="K47" s="170"/>
      <c r="L47" s="126"/>
      <c r="M47" s="127"/>
      <c r="N47" s="179"/>
      <c r="O47" s="173"/>
      <c r="P47" s="21"/>
      <c r="Q47" s="109"/>
      <c r="R47" s="109"/>
      <c r="S47" s="109"/>
      <c r="T47" s="109"/>
      <c r="U47" s="6"/>
    </row>
    <row r="48" spans="1:21" ht="18" customHeight="1">
      <c r="A48" s="19"/>
      <c r="B48" s="159"/>
      <c r="C48" s="116"/>
      <c r="D48" s="3">
        <v>1</v>
      </c>
      <c r="E48" s="1" t="s">
        <v>76</v>
      </c>
      <c r="F48" s="120" t="s">
        <v>44</v>
      </c>
      <c r="G48" s="121"/>
      <c r="H48" s="120" t="s">
        <v>41</v>
      </c>
      <c r="I48" s="121"/>
      <c r="J48" s="118" t="s">
        <v>83</v>
      </c>
      <c r="K48" s="119"/>
      <c r="L48" s="118" t="s">
        <v>45</v>
      </c>
      <c r="M48" s="119"/>
      <c r="N48" s="47" t="s">
        <v>25</v>
      </c>
      <c r="O48" s="87">
        <v>6.633</v>
      </c>
      <c r="P48" s="21"/>
      <c r="Q48" s="109"/>
      <c r="R48" s="109"/>
      <c r="S48" s="109"/>
      <c r="T48" s="109"/>
      <c r="U48" s="6"/>
    </row>
    <row r="49" spans="1:21" ht="18" customHeight="1">
      <c r="A49" s="19"/>
      <c r="B49" s="159"/>
      <c r="C49" s="116"/>
      <c r="D49" s="3">
        <v>2</v>
      </c>
      <c r="E49" s="1" t="s">
        <v>57</v>
      </c>
      <c r="F49" s="120" t="s">
        <v>58</v>
      </c>
      <c r="G49" s="121"/>
      <c r="H49" s="120" t="s">
        <v>44</v>
      </c>
      <c r="I49" s="121"/>
      <c r="J49" s="118" t="s">
        <v>83</v>
      </c>
      <c r="K49" s="119"/>
      <c r="L49" s="118" t="s">
        <v>45</v>
      </c>
      <c r="M49" s="119"/>
      <c r="N49" s="47" t="s">
        <v>25</v>
      </c>
      <c r="O49" s="87">
        <v>6.6680000000000001</v>
      </c>
      <c r="P49" s="21"/>
      <c r="Q49" s="109"/>
      <c r="R49" s="109"/>
      <c r="S49" s="109"/>
      <c r="T49" s="109"/>
      <c r="U49" s="6"/>
    </row>
    <row r="50" spans="1:21" ht="18" customHeight="1">
      <c r="A50" s="19"/>
      <c r="B50" s="159"/>
      <c r="C50" s="116"/>
      <c r="D50" s="3">
        <v>3</v>
      </c>
      <c r="E50" s="1" t="s">
        <v>74</v>
      </c>
      <c r="F50" s="120" t="s">
        <v>43</v>
      </c>
      <c r="G50" s="121"/>
      <c r="H50" s="120" t="s">
        <v>58</v>
      </c>
      <c r="I50" s="121"/>
      <c r="J50" s="118" t="s">
        <v>81</v>
      </c>
      <c r="K50" s="119"/>
      <c r="L50" s="118" t="s">
        <v>85</v>
      </c>
      <c r="M50" s="119"/>
      <c r="N50" s="47" t="s">
        <v>25</v>
      </c>
      <c r="O50" s="87">
        <v>6.7169999999999996</v>
      </c>
      <c r="P50" s="21"/>
      <c r="Q50" s="109"/>
      <c r="R50" s="109"/>
      <c r="S50" s="109"/>
      <c r="T50" s="109"/>
      <c r="U50" s="6"/>
    </row>
    <row r="51" spans="1:21" ht="18" customHeight="1">
      <c r="A51" s="19"/>
      <c r="B51" s="159"/>
      <c r="C51" s="116"/>
      <c r="D51" s="3">
        <v>4</v>
      </c>
      <c r="E51" s="1" t="s">
        <v>75</v>
      </c>
      <c r="F51" s="120" t="s">
        <v>41</v>
      </c>
      <c r="G51" s="121"/>
      <c r="H51" s="120" t="s">
        <v>59</v>
      </c>
      <c r="I51" s="121"/>
      <c r="J51" s="118" t="s">
        <v>82</v>
      </c>
      <c r="K51" s="119"/>
      <c r="L51" s="118" t="s">
        <v>45</v>
      </c>
      <c r="M51" s="119"/>
      <c r="N51" s="47" t="s">
        <v>25</v>
      </c>
      <c r="O51" s="87">
        <v>6.7309999999999999</v>
      </c>
      <c r="P51" s="21"/>
      <c r="Q51" s="109"/>
      <c r="R51" s="109"/>
      <c r="S51" s="109"/>
      <c r="T51" s="109"/>
      <c r="U51" s="6"/>
    </row>
    <row r="52" spans="1:21" ht="18" customHeight="1">
      <c r="A52" s="19"/>
      <c r="B52" s="159"/>
      <c r="C52" s="116"/>
      <c r="D52" s="3">
        <v>5</v>
      </c>
      <c r="E52" s="1" t="s">
        <v>78</v>
      </c>
      <c r="F52" s="120" t="s">
        <v>53</v>
      </c>
      <c r="G52" s="121"/>
      <c r="H52" s="120" t="s">
        <v>43</v>
      </c>
      <c r="I52" s="121"/>
      <c r="J52" s="118" t="s">
        <v>83</v>
      </c>
      <c r="K52" s="119"/>
      <c r="L52" s="118" t="s">
        <v>86</v>
      </c>
      <c r="M52" s="119"/>
      <c r="N52" s="47" t="s">
        <v>25</v>
      </c>
      <c r="O52" s="88">
        <v>6.8280000000000003</v>
      </c>
      <c r="P52" s="21"/>
      <c r="Q52" s="109"/>
      <c r="R52" s="109"/>
      <c r="S52" s="109"/>
      <c r="T52" s="109"/>
      <c r="U52" s="6"/>
    </row>
    <row r="53" spans="1:21" ht="18" customHeight="1">
      <c r="A53" s="19"/>
      <c r="B53" s="159"/>
      <c r="C53" s="116"/>
      <c r="D53" s="3">
        <v>6</v>
      </c>
      <c r="E53" s="1" t="s">
        <v>64</v>
      </c>
      <c r="F53" s="120" t="s">
        <v>54</v>
      </c>
      <c r="G53" s="121"/>
      <c r="H53" s="120" t="s">
        <v>2</v>
      </c>
      <c r="I53" s="121"/>
      <c r="J53" s="118" t="s">
        <v>84</v>
      </c>
      <c r="K53" s="119"/>
      <c r="L53" s="118" t="s">
        <v>79</v>
      </c>
      <c r="M53" s="119"/>
      <c r="N53" s="47" t="s">
        <v>16</v>
      </c>
      <c r="O53" s="40">
        <v>7.351</v>
      </c>
      <c r="P53" s="21"/>
      <c r="Q53" s="109"/>
      <c r="R53" s="109"/>
      <c r="S53" s="109"/>
      <c r="T53" s="109"/>
      <c r="U53" s="6"/>
    </row>
    <row r="54" spans="1:21" ht="18" customHeight="1">
      <c r="A54" s="19"/>
      <c r="B54" s="159"/>
      <c r="C54" s="116"/>
      <c r="D54" s="49">
        <v>7</v>
      </c>
      <c r="E54" s="1" t="s">
        <v>63</v>
      </c>
      <c r="F54" s="120" t="s">
        <v>2</v>
      </c>
      <c r="G54" s="121"/>
      <c r="H54" s="120" t="s">
        <v>53</v>
      </c>
      <c r="I54" s="121"/>
      <c r="J54" s="118" t="s">
        <v>84</v>
      </c>
      <c r="K54" s="119"/>
      <c r="L54" s="118" t="s">
        <v>79</v>
      </c>
      <c r="M54" s="119"/>
      <c r="N54" s="47" t="s">
        <v>25</v>
      </c>
      <c r="O54" s="40">
        <v>7.3869999999999996</v>
      </c>
      <c r="P54" s="21"/>
      <c r="Q54" s="109"/>
      <c r="R54" s="109"/>
      <c r="S54" s="109"/>
      <c r="T54" s="109"/>
      <c r="U54" s="6"/>
    </row>
    <row r="55" spans="1:21" ht="9.9499999999999993" customHeight="1">
      <c r="A55" s="19"/>
      <c r="B55" s="159"/>
      <c r="C55" s="116"/>
      <c r="D55" s="6"/>
      <c r="E55" s="6"/>
      <c r="F55" s="6"/>
      <c r="G55" s="6"/>
      <c r="H55" s="6"/>
      <c r="I55" s="6"/>
      <c r="J55" s="6"/>
      <c r="K55" s="6"/>
      <c r="L55" s="6"/>
      <c r="M55" s="6"/>
      <c r="N55" s="6"/>
      <c r="O55" s="6"/>
      <c r="P55" s="6"/>
      <c r="Q55" s="6"/>
      <c r="R55" s="6"/>
      <c r="S55" s="6"/>
      <c r="T55" s="6"/>
      <c r="U55" s="6"/>
    </row>
    <row r="56" spans="1:21" ht="18" customHeight="1">
      <c r="A56" s="19"/>
      <c r="B56" s="159"/>
      <c r="C56" s="116"/>
      <c r="D56" s="117" t="s">
        <v>24</v>
      </c>
      <c r="E56" s="117"/>
      <c r="F56" s="117"/>
      <c r="G56" s="117"/>
      <c r="H56" s="117"/>
      <c r="I56" s="117"/>
      <c r="J56" s="117"/>
      <c r="K56" s="117"/>
      <c r="L56" s="117"/>
      <c r="M56" s="117"/>
      <c r="N56" s="117"/>
      <c r="O56" s="117"/>
      <c r="P56" s="117"/>
      <c r="Q56" s="117"/>
      <c r="R56" s="117"/>
      <c r="S56" s="117"/>
      <c r="T56" s="6"/>
      <c r="U56" s="19"/>
    </row>
    <row r="57" spans="1:21" ht="18" customHeight="1">
      <c r="A57" s="19"/>
      <c r="B57" s="159"/>
      <c r="C57" s="116"/>
      <c r="D57" s="148" t="s">
        <v>1</v>
      </c>
      <c r="E57" s="171" t="s">
        <v>15</v>
      </c>
      <c r="F57" s="122" t="s">
        <v>61</v>
      </c>
      <c r="G57" s="174" t="s">
        <v>20</v>
      </c>
      <c r="H57" s="154" t="s">
        <v>17</v>
      </c>
      <c r="I57" s="154"/>
      <c r="J57" s="154"/>
      <c r="K57" s="154"/>
      <c r="L57" s="154"/>
      <c r="M57" s="154"/>
      <c r="N57" s="154" t="s">
        <v>18</v>
      </c>
      <c r="O57" s="154"/>
      <c r="P57" s="154"/>
      <c r="Q57" s="154"/>
      <c r="R57" s="154"/>
      <c r="S57" s="154"/>
      <c r="T57" s="6"/>
      <c r="U57" s="19"/>
    </row>
    <row r="58" spans="1:21" ht="18" customHeight="1">
      <c r="A58" s="19"/>
      <c r="B58" s="159"/>
      <c r="C58" s="116"/>
      <c r="D58" s="148"/>
      <c r="E58" s="171"/>
      <c r="F58" s="123"/>
      <c r="G58" s="174"/>
      <c r="H58" s="46" t="s">
        <v>19</v>
      </c>
      <c r="I58" s="28">
        <v>1</v>
      </c>
      <c r="J58" s="25">
        <v>2</v>
      </c>
      <c r="K58" s="26">
        <v>3</v>
      </c>
      <c r="L58" s="27">
        <v>4</v>
      </c>
      <c r="M58" s="33">
        <v>5</v>
      </c>
      <c r="N58" s="46" t="s">
        <v>19</v>
      </c>
      <c r="O58" s="28">
        <v>1</v>
      </c>
      <c r="P58" s="25">
        <v>2</v>
      </c>
      <c r="Q58" s="26">
        <v>3</v>
      </c>
      <c r="R58" s="27">
        <v>4</v>
      </c>
      <c r="S58" s="33">
        <v>5</v>
      </c>
      <c r="T58" s="6"/>
      <c r="U58" s="19"/>
    </row>
    <row r="59" spans="1:21" ht="18" customHeight="1">
      <c r="A59" s="19"/>
      <c r="B59" s="159"/>
      <c r="C59" s="116"/>
      <c r="D59" s="3">
        <v>1</v>
      </c>
      <c r="E59" s="1" t="s">
        <v>57</v>
      </c>
      <c r="F59" s="52">
        <v>20</v>
      </c>
      <c r="G59" s="48">
        <f t="shared" ref="G59:G65" si="6">H59+N59</f>
        <v>506.71000000000004</v>
      </c>
      <c r="H59" s="42">
        <f t="shared" ref="H59:H65" si="7">SUM(I59:M59)</f>
        <v>254</v>
      </c>
      <c r="I59" s="84">
        <v>51</v>
      </c>
      <c r="J59" s="83">
        <v>52</v>
      </c>
      <c r="K59" s="84">
        <v>51</v>
      </c>
      <c r="L59" s="84">
        <v>51</v>
      </c>
      <c r="M59" s="86">
        <v>49</v>
      </c>
      <c r="N59" s="41">
        <f t="shared" ref="N59:N64" si="8">SUM(O59:S59)</f>
        <v>252.71</v>
      </c>
      <c r="O59" s="84">
        <v>50.71</v>
      </c>
      <c r="P59" s="84">
        <v>51</v>
      </c>
      <c r="Q59" s="83">
        <v>52</v>
      </c>
      <c r="R59" s="85">
        <v>50</v>
      </c>
      <c r="S59" s="86">
        <v>49</v>
      </c>
      <c r="T59" s="6"/>
      <c r="U59" s="19"/>
    </row>
    <row r="60" spans="1:21" ht="18" customHeight="1">
      <c r="A60" s="19"/>
      <c r="B60" s="159"/>
      <c r="C60" s="116"/>
      <c r="D60" s="3">
        <v>2</v>
      </c>
      <c r="E60" s="1" t="s">
        <v>77</v>
      </c>
      <c r="F60" s="52">
        <v>18</v>
      </c>
      <c r="G60" s="48">
        <f t="shared" si="6"/>
        <v>506.27</v>
      </c>
      <c r="H60" s="43">
        <f t="shared" si="7"/>
        <v>250</v>
      </c>
      <c r="I60" s="85">
        <v>50</v>
      </c>
      <c r="J60" s="84">
        <v>51</v>
      </c>
      <c r="K60" s="84">
        <v>51</v>
      </c>
      <c r="L60" s="85">
        <v>50</v>
      </c>
      <c r="M60" s="75">
        <v>48</v>
      </c>
      <c r="N60" s="42">
        <f t="shared" si="8"/>
        <v>256.27</v>
      </c>
      <c r="O60" s="84">
        <v>51</v>
      </c>
      <c r="P60" s="82">
        <v>53</v>
      </c>
      <c r="Q60" s="83">
        <v>52</v>
      </c>
      <c r="R60" s="85">
        <v>50</v>
      </c>
      <c r="S60" s="85">
        <v>50.27</v>
      </c>
      <c r="T60" s="6"/>
      <c r="U60" s="19"/>
    </row>
    <row r="61" spans="1:21" ht="18" customHeight="1">
      <c r="A61" s="19"/>
      <c r="B61" s="159"/>
      <c r="C61" s="116"/>
      <c r="D61" s="3">
        <v>3</v>
      </c>
      <c r="E61" s="1" t="s">
        <v>75</v>
      </c>
      <c r="F61" s="52">
        <v>16</v>
      </c>
      <c r="G61" s="48">
        <f t="shared" si="6"/>
        <v>501.99</v>
      </c>
      <c r="H61" s="34">
        <f t="shared" si="7"/>
        <v>249</v>
      </c>
      <c r="I61" s="86">
        <v>49</v>
      </c>
      <c r="J61" s="86">
        <v>49</v>
      </c>
      <c r="K61" s="83">
        <v>52</v>
      </c>
      <c r="L61" s="84">
        <v>51</v>
      </c>
      <c r="M61" s="75">
        <v>48</v>
      </c>
      <c r="N61" s="80">
        <f t="shared" si="8"/>
        <v>252.99</v>
      </c>
      <c r="O61" s="84">
        <v>51</v>
      </c>
      <c r="P61" s="84">
        <v>50.99</v>
      </c>
      <c r="Q61" s="83">
        <v>52</v>
      </c>
      <c r="R61" s="84">
        <v>51</v>
      </c>
      <c r="S61" s="75">
        <v>48</v>
      </c>
      <c r="T61" s="6"/>
      <c r="U61" s="19"/>
    </row>
    <row r="62" spans="1:21" ht="18" customHeight="1">
      <c r="A62" s="19"/>
      <c r="B62" s="159"/>
      <c r="C62" s="116"/>
      <c r="D62" s="49">
        <v>4</v>
      </c>
      <c r="E62" s="1" t="s">
        <v>76</v>
      </c>
      <c r="F62" s="52">
        <v>15</v>
      </c>
      <c r="G62" s="39">
        <f t="shared" si="6"/>
        <v>499.59000000000003</v>
      </c>
      <c r="H62" s="43">
        <f t="shared" si="7"/>
        <v>250</v>
      </c>
      <c r="I62" s="85">
        <v>50</v>
      </c>
      <c r="J62" s="84">
        <v>51</v>
      </c>
      <c r="K62" s="83">
        <v>52</v>
      </c>
      <c r="L62" s="85">
        <v>50</v>
      </c>
      <c r="M62" s="75">
        <v>47</v>
      </c>
      <c r="N62" s="32">
        <f t="shared" si="8"/>
        <v>249.59</v>
      </c>
      <c r="O62" s="84">
        <v>51</v>
      </c>
      <c r="P62" s="85">
        <v>50</v>
      </c>
      <c r="Q62" s="84">
        <v>51</v>
      </c>
      <c r="R62" s="85">
        <v>50</v>
      </c>
      <c r="S62" s="75">
        <v>47.59</v>
      </c>
      <c r="T62" s="6"/>
      <c r="U62" s="19"/>
    </row>
    <row r="63" spans="1:21" ht="18" customHeight="1">
      <c r="A63" s="19"/>
      <c r="B63" s="159"/>
      <c r="C63" s="116"/>
      <c r="D63" s="49">
        <v>5</v>
      </c>
      <c r="E63" s="1" t="s">
        <v>78</v>
      </c>
      <c r="F63" s="52">
        <v>14</v>
      </c>
      <c r="G63" s="39">
        <f t="shared" si="6"/>
        <v>499.2</v>
      </c>
      <c r="H63" s="43">
        <f t="shared" si="7"/>
        <v>250</v>
      </c>
      <c r="I63" s="85">
        <v>50</v>
      </c>
      <c r="J63" s="85">
        <v>50</v>
      </c>
      <c r="K63" s="84">
        <v>51</v>
      </c>
      <c r="L63" s="85">
        <v>50</v>
      </c>
      <c r="M63" s="86">
        <v>49</v>
      </c>
      <c r="N63" s="32">
        <f t="shared" si="8"/>
        <v>249.2</v>
      </c>
      <c r="O63" s="86">
        <v>49</v>
      </c>
      <c r="P63" s="85">
        <v>50</v>
      </c>
      <c r="Q63" s="84">
        <v>51</v>
      </c>
      <c r="R63" s="85">
        <v>50.2</v>
      </c>
      <c r="S63" s="86">
        <v>49</v>
      </c>
      <c r="T63" s="6"/>
      <c r="U63" s="19"/>
    </row>
    <row r="64" spans="1:21" ht="18" customHeight="1">
      <c r="A64" s="19"/>
      <c r="B64" s="159"/>
      <c r="C64" s="116"/>
      <c r="D64" s="49">
        <v>6</v>
      </c>
      <c r="E64" s="1" t="s">
        <v>68</v>
      </c>
      <c r="F64" s="52">
        <v>13</v>
      </c>
      <c r="G64" s="39">
        <f t="shared" si="6"/>
        <v>463.27</v>
      </c>
      <c r="H64" s="32">
        <f t="shared" si="7"/>
        <v>229</v>
      </c>
      <c r="I64" s="75">
        <v>47</v>
      </c>
      <c r="J64" s="75">
        <v>45</v>
      </c>
      <c r="K64" s="75">
        <v>46</v>
      </c>
      <c r="L64" s="75">
        <v>47</v>
      </c>
      <c r="M64" s="75">
        <v>44</v>
      </c>
      <c r="N64" s="32">
        <f t="shared" si="8"/>
        <v>234.27</v>
      </c>
      <c r="O64" s="75">
        <v>47</v>
      </c>
      <c r="P64" s="75">
        <v>47</v>
      </c>
      <c r="Q64" s="86">
        <v>49.27</v>
      </c>
      <c r="R64" s="75">
        <v>46</v>
      </c>
      <c r="S64" s="75">
        <v>45</v>
      </c>
      <c r="T64" s="6"/>
      <c r="U64" s="19"/>
    </row>
    <row r="65" spans="1:22" ht="18" customHeight="1">
      <c r="A65" s="19"/>
      <c r="B65" s="159"/>
      <c r="C65" s="76"/>
      <c r="D65" s="49">
        <v>7</v>
      </c>
      <c r="E65" s="1" t="s">
        <v>67</v>
      </c>
      <c r="F65" s="52">
        <v>12</v>
      </c>
      <c r="G65" s="39">
        <f t="shared" si="6"/>
        <v>149</v>
      </c>
      <c r="H65" s="32">
        <f t="shared" si="7"/>
        <v>149</v>
      </c>
      <c r="I65" s="75">
        <v>6</v>
      </c>
      <c r="J65" s="75">
        <v>46</v>
      </c>
      <c r="K65" s="75">
        <v>47</v>
      </c>
      <c r="L65" s="75">
        <v>44</v>
      </c>
      <c r="M65" s="75">
        <v>6</v>
      </c>
      <c r="N65" s="19"/>
      <c r="O65" s="19"/>
      <c r="P65" s="19"/>
      <c r="Q65" s="19"/>
      <c r="R65" s="19"/>
      <c r="S65" s="19"/>
      <c r="T65" s="6"/>
      <c r="U65" s="19"/>
    </row>
    <row r="66" spans="1:22" ht="12" customHeight="1">
      <c r="A66" s="19"/>
      <c r="B66" s="159"/>
      <c r="C66" s="19"/>
      <c r="D66" s="19"/>
      <c r="E66" s="19"/>
      <c r="F66" s="19"/>
      <c r="G66" s="19"/>
      <c r="H66" s="19"/>
      <c r="I66" s="19"/>
      <c r="J66" s="19"/>
      <c r="K66" s="19"/>
      <c r="L66" s="19"/>
      <c r="M66" s="19"/>
      <c r="N66" s="19"/>
      <c r="O66" s="19"/>
      <c r="P66" s="19"/>
      <c r="Q66" s="19"/>
      <c r="R66" s="19"/>
      <c r="S66" s="19"/>
      <c r="T66" s="19"/>
      <c r="U66" s="19"/>
    </row>
    <row r="67" spans="1:22" ht="9.9499999999999993" customHeight="1">
      <c r="A67" s="19"/>
      <c r="B67" s="159"/>
      <c r="C67" s="45"/>
      <c r="D67" s="44"/>
      <c r="E67" s="45"/>
      <c r="F67" s="44"/>
      <c r="G67" s="45"/>
      <c r="H67" s="44"/>
      <c r="I67" s="45"/>
      <c r="J67" s="44"/>
      <c r="K67" s="45"/>
      <c r="L67" s="44"/>
      <c r="M67" s="45"/>
      <c r="N67" s="44"/>
      <c r="O67" s="45"/>
      <c r="P67" s="44"/>
      <c r="Q67" s="45"/>
      <c r="R67" s="44"/>
      <c r="S67" s="45"/>
      <c r="T67" s="44"/>
      <c r="U67" s="19"/>
    </row>
    <row r="68" spans="1:22" ht="9.9499999999999993" customHeight="1">
      <c r="A68" s="19"/>
      <c r="B68" s="159"/>
      <c r="C68" s="19"/>
      <c r="D68" s="19"/>
      <c r="E68" s="19"/>
      <c r="F68" s="19"/>
      <c r="G68" s="19"/>
      <c r="H68" s="19"/>
      <c r="I68" s="19"/>
      <c r="J68" s="19"/>
      <c r="K68" s="19"/>
      <c r="L68" s="19"/>
      <c r="M68" s="19"/>
      <c r="N68" s="19"/>
      <c r="O68" s="19"/>
      <c r="P68" s="19"/>
      <c r="Q68" s="19"/>
      <c r="R68" s="19"/>
      <c r="S68" s="19"/>
      <c r="T68" s="19"/>
      <c r="U68" s="19"/>
    </row>
    <row r="69" spans="1:22" ht="21" customHeight="1">
      <c r="A69" s="19"/>
      <c r="B69" s="159"/>
      <c r="C69" s="116" t="s">
        <v>22</v>
      </c>
      <c r="D69" s="117" t="s">
        <v>80</v>
      </c>
      <c r="E69" s="117"/>
      <c r="F69" s="117"/>
      <c r="G69" s="117"/>
      <c r="H69" s="117"/>
      <c r="I69" s="117"/>
      <c r="J69" s="117"/>
      <c r="K69" s="117"/>
      <c r="L69" s="117"/>
      <c r="M69" s="117"/>
      <c r="N69" s="117"/>
      <c r="O69" s="117"/>
      <c r="P69" s="19"/>
      <c r="Q69" s="21"/>
      <c r="R69" s="21"/>
      <c r="S69" s="21"/>
      <c r="T69" s="21"/>
      <c r="U69" s="19"/>
    </row>
    <row r="70" spans="1:22" ht="21" customHeight="1">
      <c r="A70" s="19"/>
      <c r="B70" s="159"/>
      <c r="C70" s="116"/>
      <c r="D70" s="148" t="s">
        <v>1</v>
      </c>
      <c r="E70" s="160" t="s">
        <v>15</v>
      </c>
      <c r="F70" s="155" t="s">
        <v>21</v>
      </c>
      <c r="G70" s="156"/>
      <c r="H70" s="155" t="s">
        <v>5</v>
      </c>
      <c r="I70" s="156"/>
      <c r="J70" s="167" t="s">
        <v>0</v>
      </c>
      <c r="K70" s="168"/>
      <c r="L70" s="124" t="s">
        <v>11</v>
      </c>
      <c r="M70" s="125"/>
      <c r="N70" s="178" t="s">
        <v>33</v>
      </c>
      <c r="O70" s="172" t="s">
        <v>3</v>
      </c>
      <c r="P70" s="19"/>
      <c r="Q70" s="108" t="s">
        <v>48</v>
      </c>
      <c r="R70" s="108"/>
      <c r="S70" s="108"/>
      <c r="T70" s="108"/>
      <c r="U70" s="19"/>
    </row>
    <row r="71" spans="1:22" ht="21" customHeight="1">
      <c r="A71" s="19"/>
      <c r="B71" s="159"/>
      <c r="C71" s="116"/>
      <c r="D71" s="148"/>
      <c r="E71" s="161"/>
      <c r="F71" s="157"/>
      <c r="G71" s="158"/>
      <c r="H71" s="157"/>
      <c r="I71" s="158"/>
      <c r="J71" s="169"/>
      <c r="K71" s="170"/>
      <c r="L71" s="126"/>
      <c r="M71" s="127"/>
      <c r="N71" s="179"/>
      <c r="O71" s="173"/>
      <c r="P71" s="19"/>
      <c r="Q71" s="108"/>
      <c r="R71" s="108"/>
      <c r="S71" s="108"/>
      <c r="T71" s="108"/>
      <c r="U71" s="19"/>
    </row>
    <row r="72" spans="1:22" ht="18" customHeight="1">
      <c r="A72" s="19"/>
      <c r="B72" s="159"/>
      <c r="C72" s="116"/>
      <c r="D72" s="3">
        <v>1</v>
      </c>
      <c r="E72" s="1" t="s">
        <v>77</v>
      </c>
      <c r="F72" s="120" t="s">
        <v>58</v>
      </c>
      <c r="G72" s="121"/>
      <c r="H72" s="120" t="s">
        <v>43</v>
      </c>
      <c r="I72" s="121"/>
      <c r="J72" s="118" t="s">
        <v>81</v>
      </c>
      <c r="K72" s="119"/>
      <c r="L72" s="118" t="s">
        <v>85</v>
      </c>
      <c r="M72" s="119"/>
      <c r="N72" s="47" t="s">
        <v>25</v>
      </c>
      <c r="O72" s="87">
        <v>6.6870000000000003</v>
      </c>
      <c r="P72" s="19"/>
      <c r="Q72" s="108"/>
      <c r="R72" s="108"/>
      <c r="S72" s="108"/>
      <c r="T72" s="108"/>
      <c r="U72" s="19"/>
    </row>
    <row r="73" spans="1:22" ht="18" customHeight="1">
      <c r="A73" s="19"/>
      <c r="B73" s="159"/>
      <c r="C73" s="116"/>
      <c r="D73" s="3">
        <v>2</v>
      </c>
      <c r="E73" s="1" t="s">
        <v>75</v>
      </c>
      <c r="F73" s="120" t="s">
        <v>59</v>
      </c>
      <c r="G73" s="121"/>
      <c r="H73" s="120" t="s">
        <v>41</v>
      </c>
      <c r="I73" s="121"/>
      <c r="J73" s="118" t="s">
        <v>82</v>
      </c>
      <c r="K73" s="119"/>
      <c r="L73" s="118" t="s">
        <v>45</v>
      </c>
      <c r="M73" s="119"/>
      <c r="N73" s="47" t="s">
        <v>25</v>
      </c>
      <c r="O73" s="87">
        <v>6.7220000000000004</v>
      </c>
      <c r="P73" s="19"/>
      <c r="Q73" s="108"/>
      <c r="R73" s="108"/>
      <c r="S73" s="108"/>
      <c r="T73" s="108"/>
      <c r="U73" s="19"/>
    </row>
    <row r="74" spans="1:22" ht="18" customHeight="1">
      <c r="A74" s="19"/>
      <c r="B74" s="159"/>
      <c r="C74" s="116"/>
      <c r="D74" s="3">
        <v>3</v>
      </c>
      <c r="E74" s="1" t="s">
        <v>76</v>
      </c>
      <c r="F74" s="120" t="s">
        <v>41</v>
      </c>
      <c r="G74" s="121"/>
      <c r="H74" s="120" t="s">
        <v>44</v>
      </c>
      <c r="I74" s="121"/>
      <c r="J74" s="118" t="s">
        <v>83</v>
      </c>
      <c r="K74" s="119"/>
      <c r="L74" s="118" t="s">
        <v>45</v>
      </c>
      <c r="M74" s="119"/>
      <c r="N74" s="47" t="s">
        <v>25</v>
      </c>
      <c r="O74" s="88">
        <v>6.8209999999999997</v>
      </c>
      <c r="P74" s="19"/>
      <c r="Q74" s="108"/>
      <c r="R74" s="108"/>
      <c r="S74" s="108"/>
      <c r="T74" s="108"/>
      <c r="U74" s="19"/>
    </row>
    <row r="75" spans="1:22" ht="18" customHeight="1">
      <c r="A75" s="19"/>
      <c r="B75" s="159"/>
      <c r="C75" s="116"/>
      <c r="D75" s="3">
        <v>4</v>
      </c>
      <c r="E75" s="1" t="s">
        <v>57</v>
      </c>
      <c r="F75" s="120" t="s">
        <v>44</v>
      </c>
      <c r="G75" s="121"/>
      <c r="H75" s="120" t="s">
        <v>58</v>
      </c>
      <c r="I75" s="121"/>
      <c r="J75" s="118" t="s">
        <v>83</v>
      </c>
      <c r="K75" s="119"/>
      <c r="L75" s="118" t="s">
        <v>45</v>
      </c>
      <c r="M75" s="119"/>
      <c r="N75" s="47" t="s">
        <v>25</v>
      </c>
      <c r="O75" s="88">
        <v>6.8689999999999998</v>
      </c>
      <c r="P75" s="19"/>
      <c r="Q75" s="108"/>
      <c r="R75" s="108"/>
      <c r="S75" s="108"/>
      <c r="T75" s="108"/>
      <c r="U75" s="19"/>
    </row>
    <row r="76" spans="1:22" ht="18" customHeight="1">
      <c r="A76" s="19"/>
      <c r="B76" s="159"/>
      <c r="C76" s="116"/>
      <c r="D76" s="3">
        <v>5</v>
      </c>
      <c r="E76" s="1" t="s">
        <v>78</v>
      </c>
      <c r="F76" s="120" t="s">
        <v>43</v>
      </c>
      <c r="G76" s="121"/>
      <c r="H76" s="120" t="s">
        <v>53</v>
      </c>
      <c r="I76" s="121"/>
      <c r="J76" s="118" t="s">
        <v>83</v>
      </c>
      <c r="K76" s="119"/>
      <c r="L76" s="118" t="s">
        <v>86</v>
      </c>
      <c r="M76" s="119"/>
      <c r="N76" s="47" t="s">
        <v>25</v>
      </c>
      <c r="O76" s="88">
        <v>6.952</v>
      </c>
      <c r="P76" s="19"/>
      <c r="Q76" s="108"/>
      <c r="R76" s="108"/>
      <c r="S76" s="108"/>
      <c r="T76" s="108"/>
      <c r="U76" s="19"/>
    </row>
    <row r="77" spans="1:22" ht="18" customHeight="1">
      <c r="A77" s="19"/>
      <c r="B77" s="159"/>
      <c r="C77" s="116"/>
      <c r="D77" s="3">
        <v>6</v>
      </c>
      <c r="E77" s="1" t="s">
        <v>67</v>
      </c>
      <c r="F77" s="120" t="s">
        <v>53</v>
      </c>
      <c r="G77" s="121"/>
      <c r="H77" s="120" t="s">
        <v>2</v>
      </c>
      <c r="I77" s="121"/>
      <c r="J77" s="118" t="s">
        <v>84</v>
      </c>
      <c r="K77" s="119"/>
      <c r="L77" s="118" t="s">
        <v>79</v>
      </c>
      <c r="M77" s="119"/>
      <c r="N77" s="47" t="s">
        <v>25</v>
      </c>
      <c r="O77" s="88">
        <v>6.9740000000000002</v>
      </c>
      <c r="P77" s="19"/>
      <c r="Q77" s="108"/>
      <c r="R77" s="108"/>
      <c r="S77" s="108"/>
      <c r="T77" s="108"/>
      <c r="U77" s="19"/>
    </row>
    <row r="78" spans="1:22" ht="18" customHeight="1">
      <c r="A78" s="19"/>
      <c r="B78" s="159"/>
      <c r="C78" s="116"/>
      <c r="D78" s="49">
        <v>7</v>
      </c>
      <c r="E78" s="1" t="s">
        <v>68</v>
      </c>
      <c r="F78" s="120" t="s">
        <v>2</v>
      </c>
      <c r="G78" s="121"/>
      <c r="H78" s="120" t="s">
        <v>54</v>
      </c>
      <c r="I78" s="121"/>
      <c r="J78" s="118" t="s">
        <v>84</v>
      </c>
      <c r="K78" s="119"/>
      <c r="L78" s="118" t="s">
        <v>79</v>
      </c>
      <c r="M78" s="119"/>
      <c r="N78" s="47" t="s">
        <v>16</v>
      </c>
      <c r="O78" s="40">
        <v>7.1210000000000004</v>
      </c>
      <c r="P78" s="19"/>
      <c r="Q78" s="108"/>
      <c r="R78" s="108"/>
      <c r="S78" s="108"/>
      <c r="T78" s="108"/>
      <c r="U78" s="19"/>
    </row>
    <row r="79" spans="1:22" s="24" customFormat="1" ht="9.9499999999999993" customHeight="1">
      <c r="A79" s="6"/>
      <c r="B79" s="159"/>
      <c r="C79" s="116"/>
      <c r="D79" s="6"/>
      <c r="E79" s="6"/>
      <c r="F79" s="6"/>
      <c r="G79" s="6"/>
      <c r="H79" s="6"/>
      <c r="I79" s="6"/>
      <c r="J79" s="6"/>
      <c r="K79" s="6"/>
      <c r="L79" s="6"/>
      <c r="M79" s="6"/>
      <c r="N79" s="6"/>
      <c r="O79" s="6"/>
      <c r="P79" s="6"/>
      <c r="Q79" s="6"/>
      <c r="R79" s="6"/>
      <c r="S79" s="6"/>
      <c r="T79" s="6"/>
      <c r="U79" s="19"/>
      <c r="V79" s="2"/>
    </row>
    <row r="80" spans="1:22" ht="21" customHeight="1">
      <c r="A80" s="19"/>
      <c r="B80" s="159"/>
      <c r="C80" s="116"/>
      <c r="D80" s="117" t="s">
        <v>24</v>
      </c>
      <c r="E80" s="117"/>
      <c r="F80" s="117"/>
      <c r="G80" s="117"/>
      <c r="H80" s="117"/>
      <c r="I80" s="117"/>
      <c r="J80" s="117"/>
      <c r="K80" s="117"/>
      <c r="L80" s="117"/>
      <c r="M80" s="117"/>
      <c r="N80" s="117"/>
      <c r="O80" s="117"/>
      <c r="P80" s="117"/>
      <c r="Q80" s="117"/>
      <c r="R80" s="117"/>
      <c r="S80" s="117"/>
      <c r="T80" s="19"/>
      <c r="U80" s="19"/>
    </row>
    <row r="81" spans="1:21" ht="21" customHeight="1">
      <c r="A81" s="19"/>
      <c r="B81" s="159"/>
      <c r="C81" s="116"/>
      <c r="D81" s="148" t="s">
        <v>1</v>
      </c>
      <c r="E81" s="171" t="s">
        <v>15</v>
      </c>
      <c r="F81" s="122" t="s">
        <v>61</v>
      </c>
      <c r="G81" s="174" t="s">
        <v>20</v>
      </c>
      <c r="H81" s="154" t="s">
        <v>17</v>
      </c>
      <c r="I81" s="154"/>
      <c r="J81" s="154"/>
      <c r="K81" s="154"/>
      <c r="L81" s="154"/>
      <c r="M81" s="154"/>
      <c r="N81" s="154" t="s">
        <v>18</v>
      </c>
      <c r="O81" s="154"/>
      <c r="P81" s="154"/>
      <c r="Q81" s="154"/>
      <c r="R81" s="154"/>
      <c r="S81" s="154"/>
      <c r="T81" s="19"/>
      <c r="U81" s="19"/>
    </row>
    <row r="82" spans="1:21" ht="21" customHeight="1">
      <c r="A82" s="19"/>
      <c r="B82" s="159"/>
      <c r="C82" s="116"/>
      <c r="D82" s="148"/>
      <c r="E82" s="171"/>
      <c r="F82" s="123"/>
      <c r="G82" s="174"/>
      <c r="H82" s="46" t="s">
        <v>19</v>
      </c>
      <c r="I82" s="28">
        <v>1</v>
      </c>
      <c r="J82" s="25">
        <v>2</v>
      </c>
      <c r="K82" s="26">
        <v>3</v>
      </c>
      <c r="L82" s="27">
        <v>4</v>
      </c>
      <c r="M82" s="33">
        <v>5</v>
      </c>
      <c r="N82" s="46" t="s">
        <v>19</v>
      </c>
      <c r="O82" s="28">
        <v>1</v>
      </c>
      <c r="P82" s="25">
        <v>2</v>
      </c>
      <c r="Q82" s="26">
        <v>3</v>
      </c>
      <c r="R82" s="27">
        <v>4</v>
      </c>
      <c r="S82" s="33">
        <v>5</v>
      </c>
      <c r="T82" s="19"/>
      <c r="U82" s="19"/>
    </row>
    <row r="83" spans="1:21" ht="18" customHeight="1">
      <c r="A83" s="19"/>
      <c r="B83" s="159"/>
      <c r="C83" s="116"/>
      <c r="D83" s="3">
        <v>1</v>
      </c>
      <c r="E83" s="1" t="s">
        <v>75</v>
      </c>
      <c r="F83" s="50">
        <v>20</v>
      </c>
      <c r="G83" s="48">
        <f t="shared" ref="G83:G89" si="9">H83+N83</f>
        <v>505.52</v>
      </c>
      <c r="H83" s="79">
        <f t="shared" ref="H83:H89" si="10">SUM(I83:M83)</f>
        <v>253</v>
      </c>
      <c r="I83" s="84">
        <v>51</v>
      </c>
      <c r="J83" s="86">
        <v>49</v>
      </c>
      <c r="K83" s="82">
        <v>53</v>
      </c>
      <c r="L83" s="84">
        <v>51</v>
      </c>
      <c r="M83" s="86">
        <v>49</v>
      </c>
      <c r="N83" s="41">
        <f t="shared" ref="N83:N89" si="11">SUM(O83:S83)</f>
        <v>252.52</v>
      </c>
      <c r="O83" s="85">
        <v>50</v>
      </c>
      <c r="P83" s="84">
        <v>51</v>
      </c>
      <c r="Q83" s="83">
        <v>52</v>
      </c>
      <c r="R83" s="85">
        <v>50</v>
      </c>
      <c r="S83" s="85">
        <v>49.52</v>
      </c>
      <c r="T83" s="19"/>
      <c r="U83" s="19"/>
    </row>
    <row r="84" spans="1:21" ht="18" customHeight="1">
      <c r="A84" s="19"/>
      <c r="B84" s="159"/>
      <c r="C84" s="116"/>
      <c r="D84" s="3">
        <v>2</v>
      </c>
      <c r="E84" s="1" t="s">
        <v>76</v>
      </c>
      <c r="F84" s="50">
        <v>18</v>
      </c>
      <c r="G84" s="48">
        <f t="shared" si="9"/>
        <v>505.44</v>
      </c>
      <c r="H84" s="80">
        <f t="shared" si="10"/>
        <v>250</v>
      </c>
      <c r="I84" s="85">
        <v>50</v>
      </c>
      <c r="J84" s="84">
        <v>51</v>
      </c>
      <c r="K84" s="84">
        <v>51</v>
      </c>
      <c r="L84" s="86">
        <v>49</v>
      </c>
      <c r="M84" s="86">
        <v>49</v>
      </c>
      <c r="N84" s="42">
        <f t="shared" si="11"/>
        <v>255.44</v>
      </c>
      <c r="O84" s="83">
        <v>52</v>
      </c>
      <c r="P84" s="83">
        <v>52</v>
      </c>
      <c r="Q84" s="83">
        <v>52</v>
      </c>
      <c r="R84" s="85">
        <v>50</v>
      </c>
      <c r="S84" s="86">
        <v>49.44</v>
      </c>
      <c r="T84" s="19"/>
      <c r="U84" s="19"/>
    </row>
    <row r="85" spans="1:21" ht="18" customHeight="1">
      <c r="A85" s="19"/>
      <c r="B85" s="159"/>
      <c r="C85" s="116"/>
      <c r="D85" s="3">
        <v>3</v>
      </c>
      <c r="E85" s="1" t="s">
        <v>77</v>
      </c>
      <c r="F85" s="50">
        <v>16</v>
      </c>
      <c r="G85" s="48">
        <f t="shared" si="9"/>
        <v>504.76</v>
      </c>
      <c r="H85" s="79">
        <f t="shared" si="10"/>
        <v>253</v>
      </c>
      <c r="I85" s="84">
        <v>51</v>
      </c>
      <c r="J85" s="83">
        <v>52</v>
      </c>
      <c r="K85" s="83">
        <v>52</v>
      </c>
      <c r="L85" s="86">
        <v>49</v>
      </c>
      <c r="M85" s="86">
        <v>49</v>
      </c>
      <c r="N85" s="81">
        <f t="shared" si="11"/>
        <v>251.76</v>
      </c>
      <c r="O85" s="84">
        <v>50.76</v>
      </c>
      <c r="P85" s="84">
        <v>51</v>
      </c>
      <c r="Q85" s="84">
        <v>51</v>
      </c>
      <c r="R85" s="85">
        <v>50</v>
      </c>
      <c r="S85" s="86">
        <v>49</v>
      </c>
      <c r="T85" s="19"/>
      <c r="U85" s="19"/>
    </row>
    <row r="86" spans="1:21" ht="18" customHeight="1">
      <c r="A86" s="19"/>
      <c r="B86" s="159"/>
      <c r="C86" s="116"/>
      <c r="D86" s="3">
        <v>4</v>
      </c>
      <c r="E86" s="1" t="s">
        <v>57</v>
      </c>
      <c r="F86" s="50">
        <v>15</v>
      </c>
      <c r="G86" s="48">
        <f t="shared" si="9"/>
        <v>503.34000000000003</v>
      </c>
      <c r="H86" s="34">
        <f t="shared" si="10"/>
        <v>248</v>
      </c>
      <c r="I86" s="85">
        <v>50</v>
      </c>
      <c r="J86" s="84">
        <v>51</v>
      </c>
      <c r="K86" s="84">
        <v>51</v>
      </c>
      <c r="L86" s="85">
        <v>50</v>
      </c>
      <c r="M86" s="75">
        <v>46</v>
      </c>
      <c r="N86" s="80">
        <f t="shared" si="11"/>
        <v>255.34</v>
      </c>
      <c r="O86" s="85">
        <v>50</v>
      </c>
      <c r="P86" s="84">
        <v>51.34</v>
      </c>
      <c r="Q86" s="82">
        <v>53</v>
      </c>
      <c r="R86" s="84">
        <v>51</v>
      </c>
      <c r="S86" s="85">
        <v>50</v>
      </c>
      <c r="T86" s="19"/>
      <c r="U86" s="19"/>
    </row>
    <row r="87" spans="1:21" ht="18" customHeight="1">
      <c r="A87" s="19"/>
      <c r="B87" s="159"/>
      <c r="C87" s="116"/>
      <c r="D87" s="3">
        <v>5</v>
      </c>
      <c r="E87" s="1" t="s">
        <v>78</v>
      </c>
      <c r="F87" s="50">
        <v>14</v>
      </c>
      <c r="G87" s="39">
        <f t="shared" si="9"/>
        <v>495</v>
      </c>
      <c r="H87" s="32">
        <f t="shared" si="10"/>
        <v>245</v>
      </c>
      <c r="I87" s="85">
        <v>50</v>
      </c>
      <c r="J87" s="85">
        <v>50</v>
      </c>
      <c r="K87" s="75">
        <v>48</v>
      </c>
      <c r="L87" s="86">
        <v>49</v>
      </c>
      <c r="M87" s="75">
        <v>48</v>
      </c>
      <c r="N87" s="81">
        <f t="shared" si="11"/>
        <v>250</v>
      </c>
      <c r="O87" s="84">
        <v>51</v>
      </c>
      <c r="P87" s="84">
        <v>51</v>
      </c>
      <c r="Q87" s="84">
        <v>51</v>
      </c>
      <c r="R87" s="86">
        <v>49</v>
      </c>
      <c r="S87" s="75">
        <v>48</v>
      </c>
      <c r="T87" s="19"/>
      <c r="U87" s="19"/>
    </row>
    <row r="88" spans="1:21" ht="18" customHeight="1">
      <c r="A88" s="19"/>
      <c r="B88" s="159"/>
      <c r="C88" s="116"/>
      <c r="D88" s="3">
        <v>6</v>
      </c>
      <c r="E88" s="1" t="s">
        <v>67</v>
      </c>
      <c r="F88" s="50">
        <v>13</v>
      </c>
      <c r="G88" s="39">
        <f t="shared" si="9"/>
        <v>481.13</v>
      </c>
      <c r="H88" s="32">
        <f t="shared" si="10"/>
        <v>240</v>
      </c>
      <c r="I88" s="86">
        <v>49</v>
      </c>
      <c r="J88" s="75">
        <v>47</v>
      </c>
      <c r="K88" s="85">
        <v>50</v>
      </c>
      <c r="L88" s="86">
        <v>49</v>
      </c>
      <c r="M88" s="75">
        <v>45</v>
      </c>
      <c r="N88" s="32">
        <f t="shared" si="11"/>
        <v>241.13</v>
      </c>
      <c r="O88" s="75">
        <v>48</v>
      </c>
      <c r="P88" s="75">
        <v>47</v>
      </c>
      <c r="Q88" s="85">
        <v>50</v>
      </c>
      <c r="R88" s="86">
        <v>49.13</v>
      </c>
      <c r="S88" s="75">
        <v>47</v>
      </c>
      <c r="T88" s="19"/>
      <c r="U88" s="19"/>
    </row>
    <row r="89" spans="1:21" ht="18" customHeight="1">
      <c r="A89" s="19"/>
      <c r="B89" s="78"/>
      <c r="C89" s="76"/>
      <c r="D89" s="49">
        <v>7</v>
      </c>
      <c r="E89" s="1" t="s">
        <v>68</v>
      </c>
      <c r="F89" s="50">
        <v>12</v>
      </c>
      <c r="G89" s="39">
        <f t="shared" si="9"/>
        <v>455.92</v>
      </c>
      <c r="H89" s="32">
        <f t="shared" si="10"/>
        <v>224</v>
      </c>
      <c r="I89" s="75">
        <v>46</v>
      </c>
      <c r="J89" s="75">
        <v>46</v>
      </c>
      <c r="K89" s="86">
        <v>49</v>
      </c>
      <c r="L89" s="75">
        <v>39</v>
      </c>
      <c r="M89" s="75">
        <v>44</v>
      </c>
      <c r="N89" s="32">
        <f t="shared" si="11"/>
        <v>231.92000000000002</v>
      </c>
      <c r="O89" s="75">
        <v>45</v>
      </c>
      <c r="P89" s="75">
        <v>45</v>
      </c>
      <c r="Q89" s="86">
        <v>48.92</v>
      </c>
      <c r="R89" s="75">
        <v>48</v>
      </c>
      <c r="S89" s="75">
        <v>45</v>
      </c>
      <c r="T89" s="19"/>
      <c r="U89" s="19"/>
    </row>
    <row r="90" spans="1:21" ht="9.9499999999999993" customHeight="1">
      <c r="A90" s="19"/>
      <c r="B90" s="19"/>
      <c r="C90" s="19"/>
      <c r="D90" s="19"/>
      <c r="E90" s="19"/>
      <c r="F90" s="19"/>
      <c r="G90" s="19"/>
      <c r="H90" s="19"/>
      <c r="I90" s="19"/>
      <c r="J90" s="19"/>
      <c r="K90" s="19"/>
      <c r="L90" s="19"/>
      <c r="M90" s="19"/>
      <c r="N90" s="19"/>
      <c r="O90" s="19"/>
      <c r="P90" s="19"/>
      <c r="Q90" s="19"/>
      <c r="R90" s="19"/>
      <c r="S90" s="19"/>
      <c r="T90" s="19"/>
      <c r="U90" s="19"/>
    </row>
    <row r="91" spans="1:21" ht="18" customHeight="1">
      <c r="A91" s="38"/>
      <c r="B91" s="37"/>
      <c r="C91" s="38"/>
      <c r="D91" s="37"/>
      <c r="E91" s="38"/>
      <c r="F91" s="37"/>
      <c r="G91" s="38"/>
      <c r="H91" s="37"/>
      <c r="I91" s="38"/>
      <c r="J91" s="37"/>
      <c r="K91" s="38"/>
      <c r="L91" s="37"/>
      <c r="M91" s="38"/>
      <c r="N91" s="37"/>
      <c r="O91" s="38"/>
      <c r="P91" s="37"/>
      <c r="Q91" s="38"/>
      <c r="R91" s="37"/>
      <c r="S91" s="38"/>
      <c r="T91" s="37"/>
      <c r="U91" s="38"/>
    </row>
    <row r="92" spans="1:21" ht="9.9499999999999993" customHeight="1">
      <c r="A92" s="19"/>
      <c r="B92" s="19"/>
      <c r="C92" s="19"/>
      <c r="D92" s="19"/>
      <c r="E92" s="19"/>
      <c r="F92" s="19"/>
      <c r="G92" s="19"/>
      <c r="H92" s="19"/>
      <c r="I92" s="19"/>
      <c r="J92" s="19"/>
      <c r="K92" s="19"/>
      <c r="L92" s="19"/>
      <c r="M92" s="19"/>
      <c r="N92" s="19"/>
      <c r="O92" s="19"/>
      <c r="P92" s="19"/>
      <c r="Q92" s="19"/>
      <c r="R92" s="19"/>
      <c r="S92" s="19"/>
      <c r="T92" s="19"/>
      <c r="U92" s="30"/>
    </row>
    <row r="93" spans="1:21" ht="16.5" customHeight="1">
      <c r="A93" s="19"/>
      <c r="B93" s="112" t="s">
        <v>30</v>
      </c>
      <c r="C93" s="112"/>
      <c r="D93" s="112"/>
      <c r="E93" s="112"/>
      <c r="F93" s="176" t="s">
        <v>4</v>
      </c>
      <c r="G93" s="166" t="s">
        <v>52</v>
      </c>
      <c r="H93" s="166"/>
      <c r="I93" s="166"/>
      <c r="J93" s="166"/>
      <c r="K93" s="166"/>
      <c r="L93" s="166"/>
      <c r="M93" s="166"/>
      <c r="N93" s="166"/>
      <c r="O93" s="19"/>
      <c r="P93" s="19"/>
      <c r="Q93" s="19"/>
      <c r="R93" s="19"/>
      <c r="S93" s="19"/>
      <c r="T93" s="19"/>
      <c r="U93" s="30"/>
    </row>
    <row r="94" spans="1:21" ht="16.5" customHeight="1">
      <c r="A94" s="19"/>
      <c r="B94" s="113"/>
      <c r="C94" s="113"/>
      <c r="D94" s="113"/>
      <c r="E94" s="113"/>
      <c r="F94" s="177"/>
      <c r="G94" s="7">
        <v>1</v>
      </c>
      <c r="H94" s="7">
        <v>2</v>
      </c>
      <c r="I94" s="7">
        <v>3</v>
      </c>
      <c r="J94" s="7">
        <v>4</v>
      </c>
      <c r="K94" s="7">
        <v>5</v>
      </c>
      <c r="L94" s="7">
        <v>6</v>
      </c>
      <c r="M94" s="7">
        <v>7</v>
      </c>
      <c r="N94" s="7">
        <v>8</v>
      </c>
      <c r="O94" s="19"/>
      <c r="P94" s="19"/>
      <c r="Q94" s="19"/>
      <c r="R94" s="19"/>
      <c r="S94" s="19"/>
      <c r="T94" s="19"/>
      <c r="U94" s="30"/>
    </row>
    <row r="95" spans="1:21" ht="39.950000000000003" customHeight="1">
      <c r="A95" s="19"/>
      <c r="B95" s="163" t="s">
        <v>93</v>
      </c>
      <c r="C95" s="164"/>
      <c r="D95" s="165"/>
      <c r="E95" s="29"/>
      <c r="F95" s="98">
        <f t="shared" ref="F95:F100" si="12">SUM(G95:P95)</f>
        <v>65</v>
      </c>
      <c r="G95" s="99">
        <v>30</v>
      </c>
      <c r="H95" s="99">
        <v>35</v>
      </c>
      <c r="I95" s="60"/>
      <c r="J95" s="60"/>
      <c r="K95" s="60"/>
      <c r="L95" s="60"/>
      <c r="M95" s="60"/>
      <c r="N95" s="60"/>
      <c r="O95" s="19"/>
      <c r="P95" s="19"/>
      <c r="Q95" s="19"/>
      <c r="R95" s="56"/>
      <c r="S95" s="19"/>
      <c r="T95" s="19"/>
      <c r="U95" s="30"/>
    </row>
    <row r="96" spans="1:21" ht="39.950000000000003" customHeight="1">
      <c r="A96" s="19"/>
      <c r="B96" s="163" t="s">
        <v>12</v>
      </c>
      <c r="C96" s="164"/>
      <c r="D96" s="165"/>
      <c r="E96" s="29"/>
      <c r="F96" s="98">
        <f t="shared" si="12"/>
        <v>50</v>
      </c>
      <c r="G96" s="100">
        <v>25</v>
      </c>
      <c r="H96" s="100">
        <v>25</v>
      </c>
      <c r="I96" s="60"/>
      <c r="J96" s="60"/>
      <c r="K96" s="60"/>
      <c r="L96" s="60"/>
      <c r="M96" s="60"/>
      <c r="N96" s="60"/>
      <c r="O96" s="19"/>
      <c r="P96" s="19"/>
      <c r="Q96" s="19"/>
      <c r="R96" s="57"/>
      <c r="S96" s="19"/>
      <c r="T96" s="19"/>
      <c r="U96" s="30"/>
    </row>
    <row r="97" spans="1:21" ht="39.950000000000003" customHeight="1">
      <c r="A97" s="19"/>
      <c r="B97" s="163" t="s">
        <v>56</v>
      </c>
      <c r="C97" s="164"/>
      <c r="D97" s="165"/>
      <c r="E97" s="29"/>
      <c r="F97" s="98">
        <f t="shared" si="12"/>
        <v>36</v>
      </c>
      <c r="G97" s="101">
        <v>20</v>
      </c>
      <c r="H97" s="60">
        <v>16</v>
      </c>
      <c r="I97" s="60"/>
      <c r="J97" s="60"/>
      <c r="K97" s="60"/>
      <c r="L97" s="60"/>
      <c r="M97" s="60"/>
      <c r="N97" s="60"/>
      <c r="O97" s="19"/>
      <c r="P97" s="19"/>
      <c r="Q97" s="19"/>
      <c r="R97" s="58"/>
      <c r="S97" s="19"/>
      <c r="T97" s="19"/>
      <c r="U97" s="30"/>
    </row>
    <row r="98" spans="1:21" ht="39.950000000000003" customHeight="1">
      <c r="A98" s="19"/>
      <c r="B98" s="163" t="s">
        <v>13</v>
      </c>
      <c r="C98" s="164"/>
      <c r="D98" s="165"/>
      <c r="E98" s="29"/>
      <c r="F98" s="98">
        <f t="shared" si="12"/>
        <v>34</v>
      </c>
      <c r="G98" s="60">
        <v>16</v>
      </c>
      <c r="H98" s="101">
        <v>18</v>
      </c>
      <c r="I98" s="60"/>
      <c r="J98" s="60"/>
      <c r="K98" s="60"/>
      <c r="L98" s="60"/>
      <c r="M98" s="60"/>
      <c r="N98" s="60"/>
      <c r="O98" s="19"/>
      <c r="P98" s="19"/>
      <c r="Q98" s="19"/>
      <c r="R98" s="59"/>
      <c r="S98" s="19"/>
      <c r="T98" s="19"/>
      <c r="U98" s="30"/>
    </row>
    <row r="99" spans="1:21" ht="39.950000000000003" customHeight="1">
      <c r="A99" s="19"/>
      <c r="B99" s="163"/>
      <c r="C99" s="164"/>
      <c r="D99" s="165"/>
      <c r="E99" s="29"/>
      <c r="F99" s="98">
        <f t="shared" si="12"/>
        <v>0</v>
      </c>
      <c r="G99" s="60"/>
      <c r="H99" s="60"/>
      <c r="I99" s="60"/>
      <c r="J99" s="60"/>
      <c r="K99" s="60"/>
      <c r="L99" s="60"/>
      <c r="M99" s="60"/>
      <c r="N99" s="60"/>
      <c r="O99" s="19"/>
      <c r="P99" s="19"/>
      <c r="Q99" s="19"/>
      <c r="R99" s="19"/>
      <c r="S99" s="19"/>
      <c r="T99" s="19"/>
      <c r="U99" s="30"/>
    </row>
    <row r="100" spans="1:21" ht="39.950000000000003" customHeight="1">
      <c r="A100" s="19"/>
      <c r="B100" s="163"/>
      <c r="C100" s="164"/>
      <c r="D100" s="165"/>
      <c r="E100" s="29"/>
      <c r="F100" s="98">
        <f t="shared" si="12"/>
        <v>0</v>
      </c>
      <c r="G100" s="60"/>
      <c r="H100" s="60"/>
      <c r="I100" s="60"/>
      <c r="J100" s="60"/>
      <c r="K100" s="60"/>
      <c r="L100" s="60"/>
      <c r="M100" s="60"/>
      <c r="N100" s="60"/>
      <c r="O100" s="19"/>
      <c r="P100" s="19"/>
      <c r="Q100" s="19"/>
      <c r="R100" s="19"/>
      <c r="S100" s="19"/>
      <c r="T100" s="19"/>
      <c r="U100" s="30"/>
    </row>
    <row r="101" spans="1:21" ht="16.5" customHeight="1">
      <c r="A101" s="19"/>
      <c r="B101" s="19"/>
      <c r="C101" s="6"/>
      <c r="D101" s="6"/>
      <c r="E101" s="6"/>
      <c r="F101" s="19"/>
      <c r="G101" s="6"/>
      <c r="H101" s="6"/>
      <c r="I101" s="23"/>
      <c r="J101" s="23"/>
      <c r="K101" s="6"/>
      <c r="L101" s="6"/>
      <c r="M101" s="6"/>
      <c r="N101" s="6"/>
      <c r="O101" s="19"/>
      <c r="P101" s="19"/>
      <c r="Q101" s="19"/>
      <c r="R101" s="19"/>
      <c r="S101" s="19"/>
      <c r="T101" s="19"/>
      <c r="U101" s="30"/>
    </row>
    <row r="102" spans="1:21" ht="16.5" customHeight="1">
      <c r="A102" s="19"/>
      <c r="B102" s="112" t="s">
        <v>69</v>
      </c>
      <c r="C102" s="112"/>
      <c r="D102" s="112"/>
      <c r="E102" s="112"/>
      <c r="F102" s="114" t="s">
        <v>4</v>
      </c>
      <c r="G102" s="166" t="s">
        <v>52</v>
      </c>
      <c r="H102" s="166"/>
      <c r="I102" s="166"/>
      <c r="J102" s="166"/>
      <c r="K102" s="166"/>
      <c r="L102" s="166"/>
      <c r="M102" s="166"/>
      <c r="N102" s="166"/>
      <c r="O102" s="19"/>
      <c r="P102" s="19"/>
      <c r="Q102" s="19"/>
      <c r="R102" s="19"/>
      <c r="S102" s="19"/>
      <c r="T102" s="19"/>
      <c r="U102" s="30"/>
    </row>
    <row r="103" spans="1:21" ht="16.5" customHeight="1">
      <c r="A103" s="19"/>
      <c r="B103" s="113"/>
      <c r="C103" s="113"/>
      <c r="D103" s="113"/>
      <c r="E103" s="113"/>
      <c r="F103" s="115"/>
      <c r="G103" s="7">
        <v>1</v>
      </c>
      <c r="H103" s="7">
        <v>2</v>
      </c>
      <c r="I103" s="7">
        <v>3</v>
      </c>
      <c r="J103" s="7">
        <v>4</v>
      </c>
      <c r="K103" s="7">
        <v>5</v>
      </c>
      <c r="L103" s="7">
        <v>6</v>
      </c>
      <c r="M103" s="7">
        <v>7</v>
      </c>
      <c r="N103" s="7">
        <v>8</v>
      </c>
      <c r="O103" s="19"/>
      <c r="P103" s="19"/>
      <c r="Q103" s="19"/>
      <c r="R103" s="19"/>
      <c r="S103" s="19"/>
      <c r="T103" s="19"/>
      <c r="U103" s="30"/>
    </row>
    <row r="104" spans="1:21" ht="24.95" customHeight="1">
      <c r="A104" s="19"/>
      <c r="B104" s="19"/>
      <c r="C104" s="6"/>
      <c r="D104" s="6"/>
      <c r="E104" s="66" t="s">
        <v>45</v>
      </c>
      <c r="F104" s="61">
        <f>SUM(G104:P104)</f>
        <v>74</v>
      </c>
      <c r="G104" s="99">
        <v>38</v>
      </c>
      <c r="H104" s="99">
        <v>36</v>
      </c>
      <c r="I104" s="60"/>
      <c r="J104" s="60"/>
      <c r="K104" s="60"/>
      <c r="L104" s="60"/>
      <c r="M104" s="60"/>
      <c r="N104" s="60"/>
      <c r="O104" s="19"/>
      <c r="P104" s="19"/>
      <c r="Q104" s="19"/>
      <c r="R104" s="19"/>
      <c r="S104" s="19"/>
      <c r="T104" s="19"/>
      <c r="U104" s="30"/>
    </row>
    <row r="105" spans="1:21" ht="24.95" customHeight="1">
      <c r="A105" s="19"/>
      <c r="B105" s="19"/>
      <c r="C105" s="6"/>
      <c r="D105" s="6"/>
      <c r="E105" s="72" t="s">
        <v>73</v>
      </c>
      <c r="F105" s="61">
        <f>SUM(G105:P105)</f>
        <v>50</v>
      </c>
      <c r="G105" s="100">
        <v>25</v>
      </c>
      <c r="H105" s="100">
        <v>25</v>
      </c>
      <c r="I105" s="60"/>
      <c r="J105" s="60"/>
      <c r="K105" s="60"/>
      <c r="L105" s="60"/>
      <c r="M105" s="60"/>
      <c r="N105" s="60"/>
      <c r="O105" s="19"/>
      <c r="P105" s="19"/>
      <c r="Q105" s="19"/>
      <c r="R105" s="19"/>
      <c r="S105" s="19"/>
      <c r="T105" s="19"/>
      <c r="U105" s="30"/>
    </row>
    <row r="106" spans="1:21" ht="24.95" customHeight="1">
      <c r="A106" s="19"/>
      <c r="B106" s="19"/>
      <c r="C106" s="6"/>
      <c r="D106" s="6"/>
      <c r="E106" s="66" t="s">
        <v>71</v>
      </c>
      <c r="F106" s="61">
        <f>SUM(G106:P106)</f>
        <v>34</v>
      </c>
      <c r="G106" s="101">
        <v>16</v>
      </c>
      <c r="H106" s="101">
        <v>18</v>
      </c>
      <c r="I106" s="60"/>
      <c r="J106" s="60"/>
      <c r="K106" s="60"/>
      <c r="L106" s="60"/>
      <c r="M106" s="60"/>
      <c r="N106" s="60"/>
      <c r="O106" s="19"/>
      <c r="P106" s="19"/>
      <c r="Q106" s="19"/>
      <c r="R106" s="19"/>
      <c r="S106" s="19"/>
      <c r="T106" s="19"/>
      <c r="U106" s="30"/>
    </row>
    <row r="107" spans="1:21" ht="24.95" customHeight="1">
      <c r="A107" s="19"/>
      <c r="B107" s="19"/>
      <c r="C107" s="6"/>
      <c r="D107" s="6"/>
      <c r="E107" s="66" t="s">
        <v>70</v>
      </c>
      <c r="F107" s="61">
        <f>SUM(G107:P107)</f>
        <v>28</v>
      </c>
      <c r="G107" s="60">
        <v>14</v>
      </c>
      <c r="H107" s="60">
        <v>14</v>
      </c>
      <c r="I107" s="60"/>
      <c r="J107" s="60"/>
      <c r="K107" s="60"/>
      <c r="L107" s="60"/>
      <c r="M107" s="60"/>
      <c r="N107" s="60"/>
      <c r="O107" s="19"/>
      <c r="P107" s="19"/>
      <c r="Q107" s="19"/>
      <c r="R107" s="19"/>
      <c r="S107" s="19"/>
      <c r="T107" s="19"/>
      <c r="U107" s="30"/>
    </row>
    <row r="108" spans="1:21" ht="24.95" customHeight="1">
      <c r="A108" s="19"/>
      <c r="B108" s="19"/>
      <c r="C108" s="6"/>
      <c r="D108" s="6"/>
      <c r="E108" s="2"/>
      <c r="F108" s="61">
        <f>SUM(G108:P108)</f>
        <v>0</v>
      </c>
      <c r="G108" s="60"/>
      <c r="H108" s="60"/>
      <c r="I108" s="60"/>
      <c r="J108" s="60"/>
      <c r="K108" s="60"/>
      <c r="L108" s="60"/>
      <c r="M108" s="60"/>
      <c r="N108" s="60"/>
      <c r="O108" s="19"/>
      <c r="P108" s="19"/>
      <c r="Q108" s="19"/>
      <c r="R108" s="19"/>
      <c r="S108" s="19"/>
      <c r="T108" s="19"/>
      <c r="U108" s="30"/>
    </row>
    <row r="109" spans="1:21" ht="16.5" customHeight="1">
      <c r="A109" s="19"/>
      <c r="B109" s="19"/>
      <c r="C109" s="6"/>
      <c r="D109" s="6"/>
      <c r="E109" s="6"/>
      <c r="F109" s="19"/>
      <c r="G109" s="6"/>
      <c r="H109" s="6"/>
      <c r="I109" s="23"/>
      <c r="J109" s="23"/>
      <c r="K109" s="6"/>
      <c r="L109" s="6"/>
      <c r="M109" s="6"/>
      <c r="N109" s="6"/>
      <c r="O109" s="6"/>
      <c r="P109" s="19"/>
      <c r="Q109" s="19"/>
      <c r="R109" s="19"/>
      <c r="S109" s="19"/>
      <c r="T109" s="19"/>
      <c r="U109" s="30"/>
    </row>
    <row r="110" spans="1:21" ht="18" customHeight="1">
      <c r="A110" s="19"/>
      <c r="B110" s="109" t="s">
        <v>94</v>
      </c>
      <c r="C110" s="109"/>
      <c r="D110" s="109"/>
      <c r="E110" s="109"/>
      <c r="F110" s="19"/>
      <c r="G110" s="108"/>
      <c r="H110" s="108"/>
      <c r="I110" s="108"/>
      <c r="J110" s="108"/>
      <c r="K110" s="6"/>
      <c r="L110" s="109" t="s">
        <v>40</v>
      </c>
      <c r="M110" s="109"/>
      <c r="N110" s="109"/>
      <c r="O110" s="109"/>
      <c r="P110" s="19"/>
      <c r="Q110" s="108"/>
      <c r="R110" s="108"/>
      <c r="S110" s="108"/>
      <c r="T110" s="108"/>
      <c r="U110" s="19"/>
    </row>
    <row r="111" spans="1:21" ht="18" customHeight="1">
      <c r="A111" s="19"/>
      <c r="B111" s="109"/>
      <c r="C111" s="109"/>
      <c r="D111" s="109"/>
      <c r="E111" s="109"/>
      <c r="F111" s="19"/>
      <c r="G111" s="108"/>
      <c r="H111" s="108"/>
      <c r="I111" s="108"/>
      <c r="J111" s="108"/>
      <c r="K111" s="6"/>
      <c r="L111" s="109"/>
      <c r="M111" s="109"/>
      <c r="N111" s="109"/>
      <c r="O111" s="109"/>
      <c r="P111" s="19"/>
      <c r="Q111" s="108"/>
      <c r="R111" s="108"/>
      <c r="S111" s="108"/>
      <c r="T111" s="108"/>
      <c r="U111" s="19"/>
    </row>
    <row r="112" spans="1:21" ht="18" customHeight="1">
      <c r="A112" s="19"/>
      <c r="B112" s="109"/>
      <c r="C112" s="109"/>
      <c r="D112" s="109"/>
      <c r="E112" s="109"/>
      <c r="F112" s="19"/>
      <c r="G112" s="108"/>
      <c r="H112" s="108"/>
      <c r="I112" s="108"/>
      <c r="J112" s="108"/>
      <c r="K112" s="6"/>
      <c r="L112" s="109"/>
      <c r="M112" s="109"/>
      <c r="N112" s="109"/>
      <c r="O112" s="109"/>
      <c r="P112" s="19"/>
      <c r="Q112" s="108"/>
      <c r="R112" s="108"/>
      <c r="S112" s="108"/>
      <c r="T112" s="108"/>
      <c r="U112" s="19"/>
    </row>
    <row r="113" spans="1:21" ht="18" customHeight="1">
      <c r="A113" s="19"/>
      <c r="B113" s="109"/>
      <c r="C113" s="109"/>
      <c r="D113" s="109"/>
      <c r="E113" s="109"/>
      <c r="F113" s="19"/>
      <c r="G113" s="108"/>
      <c r="H113" s="108"/>
      <c r="I113" s="108"/>
      <c r="J113" s="108"/>
      <c r="K113" s="6"/>
      <c r="L113" s="109"/>
      <c r="M113" s="109"/>
      <c r="N113" s="109"/>
      <c r="O113" s="109"/>
      <c r="P113" s="19"/>
      <c r="Q113" s="108"/>
      <c r="R113" s="108"/>
      <c r="S113" s="108"/>
      <c r="T113" s="108"/>
      <c r="U113" s="19"/>
    </row>
    <row r="114" spans="1:21" ht="18" customHeight="1">
      <c r="A114" s="19"/>
      <c r="B114" s="109"/>
      <c r="C114" s="109"/>
      <c r="D114" s="109"/>
      <c r="E114" s="109"/>
      <c r="F114" s="19"/>
      <c r="G114" s="108"/>
      <c r="H114" s="108"/>
      <c r="I114" s="108"/>
      <c r="J114" s="108"/>
      <c r="K114" s="6"/>
      <c r="L114" s="109"/>
      <c r="M114" s="109"/>
      <c r="N114" s="109"/>
      <c r="O114" s="109"/>
      <c r="P114" s="19"/>
      <c r="Q114" s="108"/>
      <c r="R114" s="108"/>
      <c r="S114" s="108"/>
      <c r="T114" s="108"/>
      <c r="U114" s="19"/>
    </row>
    <row r="115" spans="1:21" ht="18" customHeight="1">
      <c r="A115" s="19"/>
      <c r="B115" s="109"/>
      <c r="C115" s="109"/>
      <c r="D115" s="109"/>
      <c r="E115" s="109"/>
      <c r="F115" s="19"/>
      <c r="G115" s="108"/>
      <c r="H115" s="108"/>
      <c r="I115" s="108"/>
      <c r="J115" s="108"/>
      <c r="K115" s="6"/>
      <c r="L115" s="109"/>
      <c r="M115" s="109"/>
      <c r="N115" s="109"/>
      <c r="O115" s="109"/>
      <c r="P115" s="19"/>
      <c r="Q115" s="108"/>
      <c r="R115" s="108"/>
      <c r="S115" s="108"/>
      <c r="T115" s="108"/>
      <c r="U115" s="19"/>
    </row>
    <row r="116" spans="1:21" ht="18" customHeight="1">
      <c r="A116" s="19"/>
      <c r="B116" s="109"/>
      <c r="C116" s="109"/>
      <c r="D116" s="109"/>
      <c r="E116" s="109"/>
      <c r="F116" s="19"/>
      <c r="G116" s="108"/>
      <c r="H116" s="108"/>
      <c r="I116" s="108"/>
      <c r="J116" s="108"/>
      <c r="K116" s="6"/>
      <c r="L116" s="109"/>
      <c r="M116" s="109"/>
      <c r="N116" s="109"/>
      <c r="O116" s="109"/>
      <c r="P116" s="19"/>
      <c r="Q116" s="108"/>
      <c r="R116" s="108"/>
      <c r="S116" s="108"/>
      <c r="T116" s="108"/>
      <c r="U116" s="19"/>
    </row>
    <row r="117" spans="1:21" ht="18" customHeight="1">
      <c r="A117" s="19"/>
      <c r="B117" s="19"/>
      <c r="C117" s="19"/>
      <c r="D117" s="19"/>
      <c r="E117" s="19"/>
      <c r="F117" s="19"/>
      <c r="G117" s="19"/>
      <c r="H117" s="19"/>
      <c r="I117" s="19"/>
      <c r="J117" s="19"/>
      <c r="K117" s="6"/>
      <c r="L117" s="19"/>
      <c r="M117" s="19"/>
      <c r="N117" s="19"/>
      <c r="O117" s="19"/>
      <c r="P117" s="19"/>
      <c r="Q117" s="19"/>
      <c r="R117" s="19"/>
      <c r="S117" s="19"/>
      <c r="T117" s="19"/>
      <c r="U117" s="19"/>
    </row>
    <row r="118" spans="1:21" ht="18" customHeight="1">
      <c r="A118" s="19"/>
      <c r="B118" s="109" t="s">
        <v>32</v>
      </c>
      <c r="C118" s="109"/>
      <c r="D118" s="109"/>
      <c r="E118" s="109"/>
      <c r="F118" s="19"/>
      <c r="G118" s="175" t="s">
        <v>31</v>
      </c>
      <c r="H118" s="175"/>
      <c r="I118" s="175"/>
      <c r="J118" s="175"/>
      <c r="K118" s="6"/>
      <c r="L118" s="108" t="s">
        <v>51</v>
      </c>
      <c r="M118" s="108"/>
      <c r="N118" s="108"/>
      <c r="O118" s="108"/>
      <c r="P118" s="19"/>
      <c r="Q118" s="108" t="s">
        <v>72</v>
      </c>
      <c r="R118" s="108"/>
      <c r="S118" s="108"/>
      <c r="T118" s="108"/>
      <c r="U118" s="19"/>
    </row>
    <row r="119" spans="1:21" ht="18" customHeight="1">
      <c r="A119" s="19"/>
      <c r="B119" s="109"/>
      <c r="C119" s="109"/>
      <c r="D119" s="109"/>
      <c r="E119" s="109"/>
      <c r="F119" s="19"/>
      <c r="G119" s="175"/>
      <c r="H119" s="175"/>
      <c r="I119" s="175"/>
      <c r="J119" s="175"/>
      <c r="K119" s="6"/>
      <c r="L119" s="108"/>
      <c r="M119" s="108"/>
      <c r="N119" s="108"/>
      <c r="O119" s="108"/>
      <c r="P119" s="19"/>
      <c r="Q119" s="108"/>
      <c r="R119" s="108"/>
      <c r="S119" s="108"/>
      <c r="T119" s="108"/>
      <c r="U119" s="19"/>
    </row>
    <row r="120" spans="1:21" ht="18" customHeight="1">
      <c r="A120" s="19"/>
      <c r="B120" s="109"/>
      <c r="C120" s="109"/>
      <c r="D120" s="109"/>
      <c r="E120" s="109"/>
      <c r="F120" s="19"/>
      <c r="G120" s="175"/>
      <c r="H120" s="175"/>
      <c r="I120" s="175"/>
      <c r="J120" s="175"/>
      <c r="K120" s="6"/>
      <c r="L120" s="108"/>
      <c r="M120" s="108"/>
      <c r="N120" s="108"/>
      <c r="O120" s="108"/>
      <c r="P120" s="19"/>
      <c r="Q120" s="108"/>
      <c r="R120" s="108"/>
      <c r="S120" s="108"/>
      <c r="T120" s="108"/>
      <c r="U120" s="19"/>
    </row>
    <row r="121" spans="1:21" ht="18" customHeight="1">
      <c r="A121" s="19"/>
      <c r="B121" s="109"/>
      <c r="C121" s="109"/>
      <c r="D121" s="109"/>
      <c r="E121" s="109"/>
      <c r="F121" s="19"/>
      <c r="G121" s="175"/>
      <c r="H121" s="175"/>
      <c r="I121" s="175"/>
      <c r="J121" s="175"/>
      <c r="K121" s="6"/>
      <c r="L121" s="108"/>
      <c r="M121" s="108"/>
      <c r="N121" s="108"/>
      <c r="O121" s="108"/>
      <c r="P121" s="19"/>
      <c r="Q121" s="108"/>
      <c r="R121" s="108"/>
      <c r="S121" s="108"/>
      <c r="T121" s="108"/>
      <c r="U121" s="19"/>
    </row>
    <row r="122" spans="1:21" ht="18" customHeight="1">
      <c r="A122" s="19"/>
      <c r="B122" s="109"/>
      <c r="C122" s="109"/>
      <c r="D122" s="109"/>
      <c r="E122" s="109"/>
      <c r="F122" s="19"/>
      <c r="G122" s="175"/>
      <c r="H122" s="175"/>
      <c r="I122" s="175"/>
      <c r="J122" s="175"/>
      <c r="K122" s="6"/>
      <c r="L122" s="108"/>
      <c r="M122" s="108"/>
      <c r="N122" s="108"/>
      <c r="O122" s="108"/>
      <c r="P122" s="19"/>
      <c r="Q122" s="108"/>
      <c r="R122" s="108"/>
      <c r="S122" s="108"/>
      <c r="T122" s="108"/>
      <c r="U122" s="19"/>
    </row>
    <row r="123" spans="1:21" ht="18" customHeight="1">
      <c r="A123" s="19"/>
      <c r="B123" s="109"/>
      <c r="C123" s="109"/>
      <c r="D123" s="109"/>
      <c r="E123" s="109"/>
      <c r="F123" s="19"/>
      <c r="G123" s="175"/>
      <c r="H123" s="175"/>
      <c r="I123" s="175"/>
      <c r="J123" s="175"/>
      <c r="K123" s="6"/>
      <c r="L123" s="108"/>
      <c r="M123" s="108"/>
      <c r="N123" s="108"/>
      <c r="O123" s="108"/>
      <c r="P123" s="19"/>
      <c r="Q123" s="108"/>
      <c r="R123" s="108"/>
      <c r="S123" s="108"/>
      <c r="T123" s="108"/>
      <c r="U123" s="19"/>
    </row>
    <row r="124" spans="1:21" ht="18" customHeight="1">
      <c r="A124" s="19"/>
      <c r="B124" s="109"/>
      <c r="C124" s="109"/>
      <c r="D124" s="109"/>
      <c r="E124" s="109"/>
      <c r="F124" s="19"/>
      <c r="G124" s="175"/>
      <c r="H124" s="175"/>
      <c r="I124" s="175"/>
      <c r="J124" s="175"/>
      <c r="K124" s="6"/>
      <c r="L124" s="108"/>
      <c r="M124" s="108"/>
      <c r="N124" s="108"/>
      <c r="O124" s="108"/>
      <c r="P124" s="19"/>
      <c r="Q124" s="108"/>
      <c r="R124" s="108"/>
      <c r="S124" s="108"/>
      <c r="T124" s="108"/>
      <c r="U124" s="19"/>
    </row>
    <row r="125" spans="1:21" ht="18" customHeight="1">
      <c r="A125" s="19"/>
      <c r="B125" s="109"/>
      <c r="C125" s="109"/>
      <c r="D125" s="109"/>
      <c r="E125" s="109"/>
      <c r="F125" s="19"/>
      <c r="G125" s="175"/>
      <c r="H125" s="175"/>
      <c r="I125" s="175"/>
      <c r="J125" s="175"/>
      <c r="K125" s="6"/>
      <c r="L125" s="108"/>
      <c r="M125" s="108"/>
      <c r="N125" s="108"/>
      <c r="O125" s="108"/>
      <c r="P125" s="19"/>
      <c r="Q125" s="108"/>
      <c r="R125" s="108"/>
      <c r="S125" s="108"/>
      <c r="T125" s="108"/>
      <c r="U125" s="19"/>
    </row>
    <row r="126" spans="1:21" ht="18" customHeight="1">
      <c r="A126" s="19"/>
      <c r="B126" s="19"/>
      <c r="C126" s="19"/>
      <c r="D126" s="19"/>
      <c r="E126" s="19"/>
      <c r="F126" s="19"/>
      <c r="G126" s="19"/>
      <c r="H126" s="19"/>
      <c r="I126" s="19"/>
      <c r="J126" s="19"/>
      <c r="K126" s="6"/>
      <c r="L126" s="19"/>
      <c r="M126" s="19"/>
      <c r="N126" s="19"/>
      <c r="O126" s="19"/>
      <c r="P126" s="19"/>
      <c r="Q126" s="19"/>
      <c r="R126" s="19"/>
      <c r="S126" s="19"/>
      <c r="T126" s="19"/>
      <c r="U126" s="19"/>
    </row>
  </sheetData>
  <sortState ref="E120:N124">
    <sortCondition descending="1" ref="F120:F124"/>
  </sortState>
  <mergeCells count="140">
    <mergeCell ref="L118:O125"/>
    <mergeCell ref="G118:J125"/>
    <mergeCell ref="F46:G47"/>
    <mergeCell ref="F93:F94"/>
    <mergeCell ref="F76:G76"/>
    <mergeCell ref="H76:I76"/>
    <mergeCell ref="J76:K76"/>
    <mergeCell ref="F48:G48"/>
    <mergeCell ref="H50:I50"/>
    <mergeCell ref="J48:K48"/>
    <mergeCell ref="L48:M48"/>
    <mergeCell ref="F49:G49"/>
    <mergeCell ref="H49:I49"/>
    <mergeCell ref="N46:N47"/>
    <mergeCell ref="D69:O69"/>
    <mergeCell ref="H57:M57"/>
    <mergeCell ref="G110:J116"/>
    <mergeCell ref="N70:N71"/>
    <mergeCell ref="D57:D58"/>
    <mergeCell ref="E57:E58"/>
    <mergeCell ref="O46:O47"/>
    <mergeCell ref="H75:I75"/>
    <mergeCell ref="J75:K75"/>
    <mergeCell ref="G81:G82"/>
    <mergeCell ref="H46:I47"/>
    <mergeCell ref="J46:K47"/>
    <mergeCell ref="N57:S57"/>
    <mergeCell ref="N81:S81"/>
    <mergeCell ref="F81:F82"/>
    <mergeCell ref="E81:E82"/>
    <mergeCell ref="D70:D71"/>
    <mergeCell ref="E70:E71"/>
    <mergeCell ref="J70:K71"/>
    <mergeCell ref="O70:O71"/>
    <mergeCell ref="G57:G58"/>
    <mergeCell ref="L73:M73"/>
    <mergeCell ref="H74:I74"/>
    <mergeCell ref="J74:K74"/>
    <mergeCell ref="L74:M74"/>
    <mergeCell ref="H48:I48"/>
    <mergeCell ref="F51:G51"/>
    <mergeCell ref="L72:M72"/>
    <mergeCell ref="L49:M49"/>
    <mergeCell ref="F50:G50"/>
    <mergeCell ref="J53:K53"/>
    <mergeCell ref="L53:M53"/>
    <mergeCell ref="J49:K49"/>
    <mergeCell ref="F30:F31"/>
    <mergeCell ref="G30:G31"/>
    <mergeCell ref="N31:O31"/>
    <mergeCell ref="H31:I31"/>
    <mergeCell ref="B110:E116"/>
    <mergeCell ref="J73:K73"/>
    <mergeCell ref="B93:E94"/>
    <mergeCell ref="H51:I51"/>
    <mergeCell ref="B99:D99"/>
    <mergeCell ref="B100:D100"/>
    <mergeCell ref="B97:D97"/>
    <mergeCell ref="B98:D98"/>
    <mergeCell ref="B95:D95"/>
    <mergeCell ref="B96:D96"/>
    <mergeCell ref="C69:C88"/>
    <mergeCell ref="H73:I73"/>
    <mergeCell ref="H53:I53"/>
    <mergeCell ref="G102:N102"/>
    <mergeCell ref="G93:N93"/>
    <mergeCell ref="D45:O45"/>
    <mergeCell ref="L70:M71"/>
    <mergeCell ref="D81:D82"/>
    <mergeCell ref="B29:B41"/>
    <mergeCell ref="H81:M81"/>
    <mergeCell ref="H70:I71"/>
    <mergeCell ref="F70:G71"/>
    <mergeCell ref="D46:D47"/>
    <mergeCell ref="B45:B88"/>
    <mergeCell ref="F72:G72"/>
    <mergeCell ref="F73:G73"/>
    <mergeCell ref="F74:G74"/>
    <mergeCell ref="F75:G75"/>
    <mergeCell ref="H72:I72"/>
    <mergeCell ref="J78:K78"/>
    <mergeCell ref="L78:M78"/>
    <mergeCell ref="F54:G54"/>
    <mergeCell ref="H54:I54"/>
    <mergeCell ref="J54:K54"/>
    <mergeCell ref="L54:M54"/>
    <mergeCell ref="J50:K50"/>
    <mergeCell ref="L50:M50"/>
    <mergeCell ref="J72:K72"/>
    <mergeCell ref="E46:E47"/>
    <mergeCell ref="J51:K51"/>
    <mergeCell ref="L51:M51"/>
    <mergeCell ref="H78:I78"/>
    <mergeCell ref="S2:T2"/>
    <mergeCell ref="I7:J7"/>
    <mergeCell ref="C5:D7"/>
    <mergeCell ref="E5:E7"/>
    <mergeCell ref="F5:F7"/>
    <mergeCell ref="G5:G7"/>
    <mergeCell ref="H5:H7"/>
    <mergeCell ref="E2:R2"/>
    <mergeCell ref="B2:D2"/>
    <mergeCell ref="E30:E31"/>
    <mergeCell ref="C30:D31"/>
    <mergeCell ref="D21:D27"/>
    <mergeCell ref="I6:J6"/>
    <mergeCell ref="L6:M6"/>
    <mergeCell ref="O6:P6"/>
    <mergeCell ref="Q5:Q17"/>
    <mergeCell ref="L75:M75"/>
    <mergeCell ref="B4:B18"/>
    <mergeCell ref="F52:G52"/>
    <mergeCell ref="H52:I52"/>
    <mergeCell ref="J52:K52"/>
    <mergeCell ref="L52:M52"/>
    <mergeCell ref="F53:G53"/>
    <mergeCell ref="I4:P4"/>
    <mergeCell ref="Q70:T78"/>
    <mergeCell ref="Q46:T54"/>
    <mergeCell ref="L7:M7"/>
    <mergeCell ref="O7:P7"/>
    <mergeCell ref="H29:O29"/>
    <mergeCell ref="K31:L31"/>
    <mergeCell ref="Q118:T125"/>
    <mergeCell ref="B102:E103"/>
    <mergeCell ref="F102:F103"/>
    <mergeCell ref="B118:E125"/>
    <mergeCell ref="Q110:T116"/>
    <mergeCell ref="C45:C64"/>
    <mergeCell ref="D56:S56"/>
    <mergeCell ref="D80:S80"/>
    <mergeCell ref="L76:M76"/>
    <mergeCell ref="F77:G77"/>
    <mergeCell ref="H77:I77"/>
    <mergeCell ref="J77:K77"/>
    <mergeCell ref="L77:M77"/>
    <mergeCell ref="L110:O116"/>
    <mergeCell ref="F57:F58"/>
    <mergeCell ref="L46:M47"/>
    <mergeCell ref="F78:G78"/>
  </mergeCells>
  <pageMargins left="0.78740157480314965" right="0.78740157480314965" top="0.19685039370078741" bottom="0.19685039370078741" header="0.51181102362204722" footer="0.51181102362204722"/>
  <pageSetup paperSize="9" scale="67" fitToHeight="5" orientation="landscape"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Plancpain GT Tulln 1718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Dieter Mayr</dc:creator>
  <cp:lastModifiedBy>Rosi</cp:lastModifiedBy>
  <cp:lastPrinted>2017-10-22T17:56:52Z</cp:lastPrinted>
  <dcterms:created xsi:type="dcterms:W3CDTF">2002-12-07T12:54:54Z</dcterms:created>
  <dcterms:modified xsi:type="dcterms:W3CDTF">2017-10-22T17:59:02Z</dcterms:modified>
</cp:coreProperties>
</file>