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555" yWindow="-135" windowWidth="8745" windowHeight="9255" tabRatio="725"/>
  </bookViews>
  <sheets>
    <sheet name="Gesamtwertung 2021" sheetId="81" r:id="rId1"/>
    <sheet name="Lauf 1+2" sheetId="82" r:id="rId2"/>
  </sheets>
  <calcPr calcId="125725"/>
</workbook>
</file>

<file path=xl/calcChain.xml><?xml version="1.0" encoding="utf-8"?>
<calcChain xmlns="http://schemas.openxmlformats.org/spreadsheetml/2006/main">
  <c r="G48" i="81"/>
  <c r="F48" s="1"/>
  <c r="P11" i="82"/>
  <c r="P12"/>
  <c r="P13"/>
  <c r="P14"/>
  <c r="P15"/>
  <c r="P16"/>
  <c r="P17"/>
  <c r="P18"/>
  <c r="P19"/>
  <c r="P20"/>
  <c r="P21"/>
  <c r="P22"/>
  <c r="P23"/>
  <c r="P24"/>
  <c r="P25"/>
  <c r="P10"/>
  <c r="Q25"/>
  <c r="Q24"/>
  <c r="Q23"/>
  <c r="Q22"/>
  <c r="Q21"/>
  <c r="Q20"/>
  <c r="Q19"/>
  <c r="Q18"/>
  <c r="Q17"/>
  <c r="Q16"/>
  <c r="Q15"/>
  <c r="Q14"/>
  <c r="Q13"/>
  <c r="Q12"/>
  <c r="Q11"/>
  <c r="P55"/>
  <c r="P56"/>
  <c r="P57"/>
  <c r="P58"/>
  <c r="P59"/>
  <c r="P60"/>
  <c r="P61"/>
  <c r="P62"/>
  <c r="P63"/>
  <c r="P64"/>
  <c r="P65"/>
  <c r="P66"/>
  <c r="P67"/>
  <c r="P68"/>
  <c r="P69"/>
  <c r="P54"/>
  <c r="Q56"/>
  <c r="Q57"/>
  <c r="Q58"/>
  <c r="Q59"/>
  <c r="Q60"/>
  <c r="Q61"/>
  <c r="Q62"/>
  <c r="Q63"/>
  <c r="Q64"/>
  <c r="Q65"/>
  <c r="Q66"/>
  <c r="Q67"/>
  <c r="Q68"/>
  <c r="Q69"/>
  <c r="Q55"/>
  <c r="I40"/>
  <c r="P40"/>
  <c r="F81" i="81"/>
  <c r="G40" i="82" l="1"/>
  <c r="I37"/>
  <c r="F82" i="81"/>
  <c r="G11"/>
  <c r="F11" s="1"/>
  <c r="G49"/>
  <c r="F49" s="1"/>
  <c r="G24"/>
  <c r="F24" s="1"/>
  <c r="P81" i="82"/>
  <c r="P80"/>
  <c r="P77"/>
  <c r="P76"/>
  <c r="P83"/>
  <c r="P84"/>
  <c r="P85"/>
  <c r="P88"/>
  <c r="P90"/>
  <c r="P86"/>
  <c r="P89"/>
  <c r="P87"/>
  <c r="P78"/>
  <c r="P79"/>
  <c r="P82"/>
  <c r="P75"/>
  <c r="P74"/>
  <c r="G19" i="81"/>
  <c r="F19" s="1"/>
  <c r="G17"/>
  <c r="F17" s="1"/>
  <c r="F83"/>
  <c r="I90" i="82"/>
  <c r="I87"/>
  <c r="I89"/>
  <c r="I86"/>
  <c r="I83"/>
  <c r="I85"/>
  <c r="I84"/>
  <c r="I88"/>
  <c r="I77"/>
  <c r="I76"/>
  <c r="I80"/>
  <c r="I79"/>
  <c r="I81"/>
  <c r="I82"/>
  <c r="I78"/>
  <c r="I74"/>
  <c r="I75"/>
  <c r="P44"/>
  <c r="I44"/>
  <c r="P45"/>
  <c r="I45"/>
  <c r="P46"/>
  <c r="I46"/>
  <c r="P32"/>
  <c r="I32"/>
  <c r="P42"/>
  <c r="I42"/>
  <c r="P39"/>
  <c r="I39"/>
  <c r="P41"/>
  <c r="I41"/>
  <c r="P37"/>
  <c r="P34"/>
  <c r="I34"/>
  <c r="P36"/>
  <c r="I36"/>
  <c r="P33"/>
  <c r="I33"/>
  <c r="P38"/>
  <c r="I38"/>
  <c r="P31"/>
  <c r="I31"/>
  <c r="P35"/>
  <c r="I35"/>
  <c r="P30"/>
  <c r="I30"/>
  <c r="P43"/>
  <c r="I43"/>
  <c r="G80" l="1"/>
  <c r="G84"/>
  <c r="G90"/>
  <c r="G89"/>
  <c r="G88"/>
  <c r="G78"/>
  <c r="G77"/>
  <c r="G36"/>
  <c r="G35"/>
  <c r="G38"/>
  <c r="G33"/>
  <c r="G39"/>
  <c r="G32"/>
  <c r="G46"/>
  <c r="G75"/>
  <c r="G74"/>
  <c r="G43"/>
  <c r="G30"/>
  <c r="G37"/>
  <c r="G41"/>
  <c r="G45"/>
  <c r="G81"/>
  <c r="G79"/>
  <c r="G83"/>
  <c r="G86"/>
  <c r="G31"/>
  <c r="G34"/>
  <c r="G42"/>
  <c r="G44"/>
  <c r="G82"/>
  <c r="G76"/>
  <c r="G85"/>
  <c r="G87"/>
  <c r="F79" i="81" l="1"/>
  <c r="F80"/>
  <c r="F78"/>
  <c r="F77"/>
  <c r="F89" l="1"/>
  <c r="G46"/>
  <c r="F46" s="1"/>
  <c r="G33"/>
  <c r="F33" s="1"/>
  <c r="G32"/>
  <c r="F32" s="1"/>
  <c r="G50"/>
  <c r="F50" s="1"/>
  <c r="G35"/>
  <c r="F35" s="1"/>
  <c r="G38"/>
  <c r="F38" s="1"/>
  <c r="G40"/>
  <c r="F40" s="1"/>
  <c r="G45"/>
  <c r="F45" s="1"/>
  <c r="G41"/>
  <c r="F41" s="1"/>
  <c r="G43"/>
  <c r="F43" s="1"/>
  <c r="G47"/>
  <c r="F47" s="1"/>
  <c r="G36"/>
  <c r="F36" s="1"/>
  <c r="G42"/>
  <c r="F42" s="1"/>
  <c r="G39"/>
  <c r="F39" s="1"/>
  <c r="G44"/>
  <c r="F44" s="1"/>
  <c r="G37"/>
  <c r="F37" s="1"/>
  <c r="G34"/>
  <c r="F34" s="1"/>
  <c r="G51"/>
  <c r="F51" s="1"/>
  <c r="G26"/>
  <c r="F26" s="1"/>
  <c r="G20"/>
  <c r="F20" s="1"/>
  <c r="G12"/>
  <c r="F12" s="1"/>
  <c r="F90"/>
  <c r="F91"/>
  <c r="F87"/>
  <c r="F88"/>
  <c r="F92"/>
  <c r="G10" l="1"/>
  <c r="F10" s="1"/>
  <c r="G9"/>
  <c r="F9" s="1"/>
  <c r="G22"/>
  <c r="F22" s="1"/>
  <c r="G14"/>
  <c r="F14" s="1"/>
  <c r="G13"/>
  <c r="F13" s="1"/>
  <c r="G8"/>
  <c r="F8" s="1"/>
  <c r="G15"/>
  <c r="F15" s="1"/>
  <c r="G23"/>
  <c r="F23" s="1"/>
  <c r="G7"/>
  <c r="F7" s="1"/>
  <c r="G21"/>
  <c r="F21" s="1"/>
  <c r="G25"/>
  <c r="F25" s="1"/>
  <c r="G18"/>
  <c r="F18" s="1"/>
  <c r="G16"/>
  <c r="F16" s="1"/>
</calcChain>
</file>

<file path=xl/sharedStrings.xml><?xml version="1.0" encoding="utf-8"?>
<sst xmlns="http://schemas.openxmlformats.org/spreadsheetml/2006/main" count="575" uniqueCount="172">
  <si>
    <t>Fahrzeug</t>
  </si>
  <si>
    <t>Platz</t>
  </si>
  <si>
    <t>Dieter Mayr</t>
  </si>
  <si>
    <t>Zeit</t>
  </si>
  <si>
    <t>Punkte</t>
  </si>
  <si>
    <t>FahrerIn</t>
  </si>
  <si>
    <t>◄</t>
  </si>
  <si>
    <t>Gesamt- punkte</t>
  </si>
  <si>
    <t>▼1</t>
  </si>
  <si>
    <t>▲2</t>
  </si>
  <si>
    <t>neu</t>
  </si>
  <si>
    <t>Chassis</t>
  </si>
  <si>
    <t>Corvette</t>
  </si>
  <si>
    <t>Audi</t>
  </si>
  <si>
    <t>Einzelergebnisse</t>
  </si>
  <si>
    <t>Team</t>
  </si>
  <si>
    <t>Pro / Am</t>
  </si>
  <si>
    <t>Spurübersicht Turn 1</t>
  </si>
  <si>
    <t>Spurübersicht Turn 2</t>
  </si>
  <si>
    <t>gesamt</t>
  </si>
  <si>
    <t>Wertungs runden</t>
  </si>
  <si>
    <t>1. Lauf</t>
  </si>
  <si>
    <t>2. Lauf</t>
  </si>
  <si>
    <t>Rennen       2 x 5 x 6 Minuten</t>
  </si>
  <si>
    <t>Pro</t>
  </si>
  <si>
    <t>Teammeisterschaft</t>
  </si>
  <si>
    <t>5. Lauf</t>
  </si>
  <si>
    <t>4. Lauf</t>
  </si>
  <si>
    <t>3. Lauf</t>
  </si>
  <si>
    <t>Markenwertung</t>
  </si>
  <si>
    <t>Fahrer Einstufung</t>
  </si>
  <si>
    <t>▲1</t>
  </si>
  <si>
    <t>▲3</t>
  </si>
  <si>
    <t>▼2</t>
  </si>
  <si>
    <t>▼3</t>
  </si>
  <si>
    <t>7. Lauf</t>
  </si>
  <si>
    <t>6. Lauf</t>
  </si>
  <si>
    <t>Leo Rebler</t>
  </si>
  <si>
    <t>Slotmodus 12V</t>
  </si>
  <si>
    <t>Wolfgang Mitschka</t>
  </si>
  <si>
    <t>Poldi Karla</t>
  </si>
  <si>
    <t>AS Diamond</t>
  </si>
  <si>
    <t>▼4</t>
  </si>
  <si>
    <t>▲4</t>
  </si>
  <si>
    <t>8. Lauf</t>
  </si>
  <si>
    <t>max. zwei Fahrzeuge einer Marke pro Lauf</t>
  </si>
  <si>
    <r>
      <t xml:space="preserve">Achszahnrad mindestens </t>
    </r>
    <r>
      <rPr>
        <b/>
        <sz val="12"/>
        <color rgb="FFFF0000"/>
        <rFont val="Arial"/>
        <family val="2"/>
      </rPr>
      <t>43</t>
    </r>
    <r>
      <rPr>
        <b/>
        <sz val="10"/>
        <color rgb="FFFF0000"/>
        <rFont val="Arial"/>
        <family val="2"/>
      </rPr>
      <t xml:space="preserve"> Zähne!</t>
    </r>
  </si>
  <si>
    <t>Ferrari</t>
  </si>
  <si>
    <t>Gery Hassler</t>
  </si>
  <si>
    <t>Gerhard Neuhold</t>
  </si>
  <si>
    <t>Team Punkte</t>
  </si>
  <si>
    <t>TEAM</t>
  </si>
  <si>
    <t>Motornummern</t>
  </si>
  <si>
    <t>Finaltag nur bei Teilnahme als Streicher nutzbar!</t>
  </si>
  <si>
    <t>Chassiswertung</t>
  </si>
  <si>
    <t>Metris</t>
  </si>
  <si>
    <t>Semi Wohu</t>
  </si>
  <si>
    <t>SMD</t>
  </si>
  <si>
    <t>SRT</t>
  </si>
  <si>
    <t>LIQUID ICE</t>
  </si>
  <si>
    <t>Fahrermeisterschaft</t>
  </si>
  <si>
    <t>9. Lauf</t>
  </si>
  <si>
    <t>10. Lauf</t>
  </si>
  <si>
    <t>Gesamt-punkte</t>
  </si>
  <si>
    <t>18h30       Qualifying      1 Minute auf Grün</t>
  </si>
  <si>
    <r>
      <t xml:space="preserve">Fredi Lippert </t>
    </r>
    <r>
      <rPr>
        <b/>
        <sz val="12"/>
        <rFont val="Arial"/>
        <family val="2"/>
      </rPr>
      <t>®</t>
    </r>
  </si>
  <si>
    <r>
      <t>FahrerIn</t>
    </r>
    <r>
      <rPr>
        <b/>
        <sz val="11"/>
        <rFont val="Arial"/>
        <family val="2"/>
      </rPr>
      <t xml:space="preserve"> (Qualifyer)</t>
    </r>
  </si>
  <si>
    <t>▲5</t>
  </si>
  <si>
    <t>Lamborghini</t>
  </si>
  <si>
    <t>11. Lauf</t>
  </si>
  <si>
    <t>12. Lauf</t>
  </si>
  <si>
    <t>▼5</t>
  </si>
  <si>
    <t>FLAT BRASS</t>
  </si>
  <si>
    <t>Lamb. Huracan</t>
  </si>
  <si>
    <t>Fredi Lippert</t>
  </si>
  <si>
    <t>Corvette C7</t>
  </si>
  <si>
    <t>Am</t>
  </si>
  <si>
    <t>Audi R8 LMS</t>
  </si>
  <si>
    <t>Thomas Gebhardt</t>
  </si>
  <si>
    <t>Andi Vanicek</t>
  </si>
  <si>
    <t>SRT 2</t>
  </si>
  <si>
    <r>
      <rPr>
        <b/>
        <sz val="18"/>
        <rFont val="Arial"/>
        <family val="2"/>
      </rPr>
      <t>FahrerIn</t>
    </r>
    <r>
      <rPr>
        <b/>
        <sz val="10"/>
        <rFont val="Arial"/>
        <family val="2"/>
      </rPr>
      <t xml:space="preserve"> (Qualifyer)</t>
    </r>
  </si>
  <si>
    <t>Andi Vanicek ®</t>
  </si>
  <si>
    <t>INOX</t>
  </si>
  <si>
    <t>Christian Strell</t>
  </si>
  <si>
    <t>Peter Siding  ®</t>
  </si>
  <si>
    <t>Gary Hassler</t>
  </si>
  <si>
    <t>Dieter Mayr ®</t>
  </si>
  <si>
    <t>Stand letzter Renntag</t>
  </si>
  <si>
    <t>Christian Melbinger</t>
  </si>
  <si>
    <t>Liquid Ice</t>
  </si>
  <si>
    <t>SMD GSCS</t>
  </si>
  <si>
    <t>ASR</t>
  </si>
  <si>
    <t>Martin Leo Gruber</t>
  </si>
  <si>
    <t>GAMMA Racing</t>
  </si>
  <si>
    <t>Ernst Brajer</t>
  </si>
  <si>
    <t>Werner Trawnicek</t>
  </si>
  <si>
    <t>Peter Siding</t>
  </si>
  <si>
    <t>LIQUID ICE 008</t>
  </si>
  <si>
    <t>EAV 1</t>
  </si>
  <si>
    <t>EAV 2</t>
  </si>
  <si>
    <t>Herbert Drkac</t>
  </si>
  <si>
    <t>BIBO</t>
  </si>
  <si>
    <t>Per Bosch</t>
  </si>
  <si>
    <t>Martin Binder</t>
  </si>
  <si>
    <t>WOSWASI?</t>
  </si>
  <si>
    <t>dormakaba</t>
  </si>
  <si>
    <t>Stricherl- runden</t>
  </si>
  <si>
    <t>Spurwahl</t>
  </si>
  <si>
    <t>Brajer Ernst ®</t>
  </si>
  <si>
    <t xml:space="preserve">Thomas Gebhardt </t>
  </si>
  <si>
    <t>Rudi Muhr ®</t>
  </si>
  <si>
    <t>Per Bosch ®</t>
  </si>
  <si>
    <r>
      <t>D</t>
    </r>
    <r>
      <rPr>
        <b/>
        <sz val="10"/>
        <rFont val="Arial"/>
        <family val="2"/>
      </rPr>
      <t>ie</t>
    </r>
    <r>
      <rPr>
        <b/>
        <sz val="12"/>
        <rFont val="Arial"/>
        <family val="2"/>
      </rPr>
      <t xml:space="preserve"> W</t>
    </r>
    <r>
      <rPr>
        <b/>
        <sz val="10"/>
        <rFont val="Arial"/>
        <family val="2"/>
      </rPr>
      <t>eissen</t>
    </r>
    <r>
      <rPr>
        <b/>
        <sz val="12"/>
        <rFont val="Arial"/>
        <family val="2"/>
      </rPr>
      <t xml:space="preserve"> J</t>
    </r>
    <r>
      <rPr>
        <b/>
        <sz val="10"/>
        <rFont val="Arial"/>
        <family val="2"/>
      </rPr>
      <t>ungs</t>
    </r>
  </si>
  <si>
    <r>
      <t>S</t>
    </r>
    <r>
      <rPr>
        <b/>
        <sz val="10"/>
        <rFont val="Arial"/>
        <family val="2"/>
      </rPr>
      <t>CUDERIA</t>
    </r>
    <r>
      <rPr>
        <b/>
        <sz val="12"/>
        <rFont val="Arial"/>
        <family val="2"/>
      </rPr>
      <t xml:space="preserve"> MD</t>
    </r>
  </si>
  <si>
    <r>
      <t>B</t>
    </r>
    <r>
      <rPr>
        <b/>
        <sz val="10"/>
        <rFont val="Arial"/>
        <family val="2"/>
      </rPr>
      <t>rajer</t>
    </r>
    <r>
      <rPr>
        <b/>
        <sz val="12"/>
        <rFont val="Arial"/>
        <family val="2"/>
      </rPr>
      <t xml:space="preserve"> W</t>
    </r>
    <r>
      <rPr>
        <b/>
        <sz val="10"/>
        <rFont val="Arial"/>
        <family val="2"/>
      </rPr>
      <t>erks</t>
    </r>
    <r>
      <rPr>
        <b/>
        <sz val="12"/>
        <rFont val="Arial"/>
        <family val="2"/>
      </rPr>
      <t xml:space="preserve"> T</t>
    </r>
    <r>
      <rPr>
        <b/>
        <sz val="10"/>
        <rFont val="Arial"/>
        <family val="2"/>
      </rPr>
      <t>eam</t>
    </r>
  </si>
  <si>
    <t>Ferrari 458</t>
  </si>
  <si>
    <t>Stand letzter Lauf</t>
  </si>
  <si>
    <t>Aston Martin</t>
  </si>
  <si>
    <t>HERBIE</t>
  </si>
  <si>
    <t>MR.T</t>
  </si>
  <si>
    <t>Werner Trawnicek ®</t>
  </si>
  <si>
    <t>Martin Binder  ®</t>
  </si>
  <si>
    <t>ABSOLUT</t>
  </si>
  <si>
    <t>Marko Neumayer</t>
  </si>
  <si>
    <t>Porsche</t>
  </si>
  <si>
    <t>noch kein Streicher</t>
  </si>
  <si>
    <t>PERWER</t>
  </si>
  <si>
    <t>WERMA</t>
  </si>
  <si>
    <t>MAPER</t>
  </si>
  <si>
    <t>SRT 5</t>
  </si>
  <si>
    <t>MK4</t>
  </si>
  <si>
    <t>AMG</t>
  </si>
  <si>
    <t>MD 20</t>
  </si>
  <si>
    <t>HAKU MANA</t>
  </si>
  <si>
    <t>Liqid Ice</t>
  </si>
  <si>
    <t>Inox</t>
  </si>
  <si>
    <t>GAMMA 2</t>
  </si>
  <si>
    <t>Porsche 991</t>
  </si>
  <si>
    <t>VR 46</t>
  </si>
  <si>
    <t>SRT 1</t>
  </si>
  <si>
    <t>Mercedes AMG</t>
  </si>
  <si>
    <t>Semi WoMI</t>
  </si>
  <si>
    <t>Semi Wohu/MI</t>
  </si>
  <si>
    <t>Fahrer</t>
  </si>
  <si>
    <t>MAN</t>
  </si>
  <si>
    <t>ERB</t>
  </si>
  <si>
    <t>GEH</t>
  </si>
  <si>
    <t>WOM</t>
  </si>
  <si>
    <t>GEN</t>
  </si>
  <si>
    <t>CHS</t>
  </si>
  <si>
    <t>FRL</t>
  </si>
  <si>
    <t>DIM</t>
  </si>
  <si>
    <t>POK</t>
  </si>
  <si>
    <t>LER</t>
  </si>
  <si>
    <t>PEB</t>
  </si>
  <si>
    <t>PES</t>
  </si>
  <si>
    <t>WET</t>
  </si>
  <si>
    <t>THG</t>
  </si>
  <si>
    <t>ANV</t>
  </si>
  <si>
    <t>MAB</t>
  </si>
  <si>
    <t>HED</t>
  </si>
  <si>
    <t xml:space="preserve"> GT SPRINT SERIE SRT    2020/21   1. Renntag</t>
  </si>
  <si>
    <t>12h00     Qualifying      1 Minute auf Grün</t>
  </si>
  <si>
    <t>MAP</t>
  </si>
  <si>
    <t>CHM</t>
  </si>
  <si>
    <t>Ersten</t>
  </si>
  <si>
    <t>Vorigen</t>
  </si>
  <si>
    <t>Rückstand zum:</t>
  </si>
  <si>
    <t>AM</t>
  </si>
  <si>
    <t>GT SPRINT SERIE SRT    2020/21   Gesamtwertung</t>
  </si>
  <si>
    <t xml:space="preserve">Dieter Mayr 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</si>
</sst>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dd\.mm\.yy;@"/>
    <numFmt numFmtId="166" formatCode="0.0"/>
    <numFmt numFmtId="168" formatCode="[$-C07]d\.mmmm\ yyyy;@"/>
  </numFmts>
  <fonts count="5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1"/>
      <color indexed="13"/>
      <name val="Arial"/>
      <family val="2"/>
    </font>
    <font>
      <b/>
      <sz val="15"/>
      <color indexed="10"/>
      <name val="Arial"/>
      <family val="2"/>
    </font>
    <font>
      <sz val="10"/>
      <name val="Arial"/>
      <family val="2"/>
    </font>
    <font>
      <b/>
      <sz val="18"/>
      <color indexed="13"/>
      <name val="Arial"/>
      <family val="2"/>
    </font>
    <font>
      <b/>
      <sz val="18"/>
      <color indexed="10"/>
      <name val="Arial"/>
      <family val="2"/>
    </font>
    <font>
      <sz val="10"/>
      <color indexed="10"/>
      <name val="Arial"/>
      <family val="2"/>
    </font>
    <font>
      <b/>
      <sz val="11"/>
      <color indexed="12"/>
      <name val="Arial Black"/>
      <family val="2"/>
    </font>
    <font>
      <b/>
      <sz val="11"/>
      <color indexed="17"/>
      <name val="Arial Black"/>
      <family val="2"/>
    </font>
    <font>
      <b/>
      <sz val="11"/>
      <color indexed="10"/>
      <name val="Arial Black"/>
      <family val="2"/>
    </font>
    <font>
      <sz val="11"/>
      <name val="Arial Black"/>
      <family val="2"/>
    </font>
    <font>
      <sz val="10"/>
      <color indexed="9"/>
      <name val="Arial"/>
      <family val="2"/>
    </font>
    <font>
      <b/>
      <sz val="16"/>
      <name val="Arial"/>
      <family val="2"/>
    </font>
    <font>
      <b/>
      <sz val="12"/>
      <color indexed="9"/>
      <name val="Arial"/>
      <family val="2"/>
    </font>
    <font>
      <b/>
      <sz val="16"/>
      <color indexed="13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2"/>
      <color indexed="13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8"/>
      <color rgb="FFFFFF00"/>
      <name val="Arial"/>
      <family val="2"/>
    </font>
    <font>
      <b/>
      <sz val="16"/>
      <color rgb="FFFFFF00"/>
      <name val="Arial"/>
      <family val="2"/>
    </font>
    <font>
      <b/>
      <sz val="11"/>
      <color rgb="FFFF0000"/>
      <name val="Arial"/>
      <family val="2"/>
    </font>
    <font>
      <b/>
      <sz val="8"/>
      <name val="Arial"/>
      <family val="2"/>
    </font>
    <font>
      <b/>
      <sz val="14"/>
      <color rgb="FFFFFF00"/>
      <name val="Arial"/>
      <family val="2"/>
    </font>
    <font>
      <b/>
      <sz val="14"/>
      <color indexed="13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b/>
      <sz val="16"/>
      <color rgb="FFFF0000"/>
      <name val="Magneto"/>
      <family val="5"/>
    </font>
    <font>
      <sz val="12"/>
      <color indexed="9"/>
      <name val="Arial"/>
      <family val="2"/>
    </font>
    <font>
      <b/>
      <sz val="24"/>
      <color indexed="10"/>
      <name val="Arial"/>
      <family val="2"/>
    </font>
    <font>
      <sz val="12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28"/>
      <color indexed="13"/>
      <name val="Arial"/>
      <family val="2"/>
    </font>
    <font>
      <b/>
      <sz val="14"/>
      <color theme="0"/>
      <name val="Arial"/>
      <family val="2"/>
    </font>
    <font>
      <b/>
      <sz val="18"/>
      <color theme="1" tint="4.9989318521683403E-2"/>
      <name val="Arial"/>
      <family val="2"/>
    </font>
    <font>
      <b/>
      <sz val="8"/>
      <color indexed="10"/>
      <name val="Arial"/>
      <family val="2"/>
    </font>
    <font>
      <b/>
      <sz val="13"/>
      <color indexed="10"/>
      <name val="Arial"/>
      <family val="2"/>
    </font>
    <font>
      <sz val="12"/>
      <color rgb="FFFF0000"/>
      <name val="Arial"/>
      <family val="2"/>
    </font>
    <font>
      <b/>
      <sz val="12"/>
      <color rgb="FFFFFF0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9"/>
      <color rgb="FF0070C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darkGrid">
        <bgColor indexed="55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8"/>
        <bgColor indexed="64"/>
      </patternFill>
    </fill>
    <fill>
      <gradientFill degree="180">
        <stop position="0">
          <color theme="0"/>
        </stop>
        <stop position="1">
          <color rgb="FFFFFF00"/>
        </stop>
      </gradientFill>
    </fill>
    <fill>
      <gradientFill degree="180">
        <stop position="0">
          <color theme="0"/>
        </stop>
        <stop position="1">
          <color theme="0" tint="-0.1490218817712943"/>
        </stop>
      </gradientFill>
    </fill>
    <fill>
      <gradientFill degree="180">
        <stop position="0">
          <color theme="0"/>
        </stop>
        <stop position="1">
          <color rgb="FFFFC000"/>
        </stop>
      </gradient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gradientFill degree="270">
        <stop position="0">
          <color theme="0"/>
        </stop>
        <stop position="1">
          <color theme="5" tint="-0.25098422193060094"/>
        </stop>
      </gradientFill>
    </fill>
    <fill>
      <gradientFill degree="90">
        <stop position="0">
          <color theme="0"/>
        </stop>
        <stop position="1">
          <color rgb="FFFFFF00"/>
        </stop>
      </gradientFill>
    </fill>
    <fill>
      <patternFill patternType="solid">
        <fgColor theme="3" tint="0.39997558519241921"/>
        <bgColor indexed="64"/>
      </patternFill>
    </fill>
    <fill>
      <gradientFill degree="27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0.5">
          <color rgb="FFFFFF00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rgb="FFFFC000"/>
        </stop>
        <stop position="1">
          <color theme="0"/>
        </stop>
      </gradientFill>
    </fill>
    <fill>
      <patternFill patternType="gray0625">
        <bgColor theme="0" tint="-4.9989318521683403E-2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7030A0"/>
        <bgColor indexed="64"/>
      </patternFill>
    </fill>
    <fill>
      <gradientFill degree="180">
        <stop position="0">
          <color theme="0"/>
        </stop>
        <stop position="1">
          <color rgb="FF7030A0"/>
        </stop>
      </gradientFill>
    </fill>
    <fill>
      <patternFill patternType="solid">
        <fgColor rgb="FFFFC000"/>
        <bgColor indexed="64"/>
      </patternFill>
    </fill>
    <fill>
      <patternFill patternType="gray0625">
        <bgColor theme="0" tint="-0.14996795556505021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2" fontId="2" fillId="3" borderId="0" xfId="0" applyNumberFormat="1" applyFont="1" applyFill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4" borderId="0" xfId="0" applyFill="1" applyBorder="1" applyAlignment="1">
      <alignment vertical="center" wrapText="1"/>
    </xf>
    <xf numFmtId="0" fontId="21" fillId="3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7" fillId="12" borderId="7" xfId="0" applyFont="1" applyFill="1" applyBorder="1" applyAlignment="1">
      <alignment vertical="center" wrapText="1"/>
    </xf>
    <xf numFmtId="0" fontId="14" fillId="12" borderId="7" xfId="0" applyFont="1" applyFill="1" applyBorder="1" applyAlignment="1">
      <alignment vertical="center" wrapText="1"/>
    </xf>
    <xf numFmtId="2" fontId="33" fillId="12" borderId="0" xfId="0" applyNumberFormat="1" applyFont="1" applyFill="1" applyBorder="1" applyAlignment="1">
      <alignment horizontal="center" vertical="center" textRotation="90" wrapText="1"/>
    </xf>
    <xf numFmtId="2" fontId="15" fillId="2" borderId="0" xfId="0" applyNumberFormat="1" applyFont="1" applyFill="1" applyBorder="1" applyAlignment="1">
      <alignment horizontal="center" vertical="center" textRotation="90" wrapText="1"/>
    </xf>
    <xf numFmtId="2" fontId="4" fillId="0" borderId="2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2" fontId="15" fillId="2" borderId="0" xfId="0" applyNumberFormat="1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164" fontId="36" fillId="0" borderId="1" xfId="0" applyNumberFormat="1" applyFont="1" applyFill="1" applyBorder="1" applyAlignment="1">
      <alignment horizontal="center" vertical="center" wrapText="1"/>
    </xf>
    <xf numFmtId="1" fontId="31" fillId="0" borderId="1" xfId="0" applyNumberFormat="1" applyFont="1" applyBorder="1" applyAlignment="1">
      <alignment horizontal="center" vertical="center" wrapText="1"/>
    </xf>
    <xf numFmtId="1" fontId="14" fillId="12" borderId="3" xfId="0" applyNumberFormat="1" applyFont="1" applyFill="1" applyBorder="1" applyAlignment="1">
      <alignment vertical="center" wrapText="1"/>
    </xf>
    <xf numFmtId="1" fontId="29" fillId="0" borderId="1" xfId="0" applyNumberFormat="1" applyFont="1" applyFill="1" applyBorder="1" applyAlignment="1">
      <alignment horizontal="center" vertical="center" wrapText="1"/>
    </xf>
    <xf numFmtId="1" fontId="24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2" fontId="33" fillId="12" borderId="0" xfId="0" applyNumberFormat="1" applyFont="1" applyFill="1" applyBorder="1" applyAlignment="1">
      <alignment horizontal="center" vertical="center" textRotation="90" wrapText="1"/>
    </xf>
    <xf numFmtId="1" fontId="41" fillId="17" borderId="1" xfId="0" applyNumberFormat="1" applyFont="1" applyFill="1" applyBorder="1" applyAlignment="1">
      <alignment horizontal="center" vertical="center" wrapText="1"/>
    </xf>
    <xf numFmtId="1" fontId="4" fillId="16" borderId="1" xfId="0" applyNumberFormat="1" applyFont="1" applyFill="1" applyBorder="1" applyAlignment="1">
      <alignment horizontal="center" vertical="center" wrapText="1"/>
    </xf>
    <xf numFmtId="1" fontId="24" fillId="14" borderId="1" xfId="0" applyNumberFormat="1" applyFont="1" applyFill="1" applyBorder="1" applyAlignment="1">
      <alignment horizontal="center" vertical="center" wrapText="1"/>
    </xf>
    <xf numFmtId="1" fontId="29" fillId="9" borderId="1" xfId="0" applyNumberFormat="1" applyFont="1" applyFill="1" applyBorder="1" applyAlignment="1">
      <alignment horizontal="center" vertical="center" wrapText="1"/>
    </xf>
    <xf numFmtId="1" fontId="29" fillId="10" borderId="1" xfId="0" applyNumberFormat="1" applyFont="1" applyFill="1" applyBorder="1" applyAlignment="1">
      <alignment horizontal="center" vertical="center" wrapText="1"/>
    </xf>
    <xf numFmtId="1" fontId="29" fillId="11" borderId="1" xfId="0" applyNumberFormat="1" applyFont="1" applyFill="1" applyBorder="1" applyAlignment="1">
      <alignment horizontal="center" vertical="center" wrapText="1"/>
    </xf>
    <xf numFmtId="1" fontId="4" fillId="20" borderId="1" xfId="0" applyNumberFormat="1" applyFont="1" applyFill="1" applyBorder="1" applyAlignment="1">
      <alignment horizontal="center" vertical="center" wrapText="1"/>
    </xf>
    <xf numFmtId="1" fontId="4" fillId="21" borderId="1" xfId="0" applyNumberFormat="1" applyFont="1" applyFill="1" applyBorder="1" applyAlignment="1">
      <alignment horizontal="center" vertical="center" wrapText="1"/>
    </xf>
    <xf numFmtId="1" fontId="4" fillId="22" borderId="1" xfId="0" applyNumberFormat="1" applyFont="1" applyFill="1" applyBorder="1" applyAlignment="1">
      <alignment horizontal="center" vertical="center" wrapText="1"/>
    </xf>
    <xf numFmtId="0" fontId="44" fillId="3" borderId="0" xfId="0" applyFont="1" applyFill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4" fillId="19" borderId="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8" fillId="18" borderId="0" xfId="0" applyFont="1" applyFill="1" applyBorder="1" applyAlignment="1">
      <alignment horizontal="center" vertical="center" textRotation="90" wrapText="1"/>
    </xf>
    <xf numFmtId="0" fontId="41" fillId="18" borderId="0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1" fillId="18" borderId="0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19" fillId="0" borderId="3" xfId="0" applyNumberFormat="1" applyFont="1" applyFill="1" applyBorder="1" applyAlignment="1">
      <alignment horizontal="center" vertical="center"/>
    </xf>
    <xf numFmtId="1" fontId="4" fillId="23" borderId="10" xfId="0" applyNumberFormat="1" applyFont="1" applyFill="1" applyBorder="1" applyAlignment="1">
      <alignment horizontal="center" vertical="center" wrapText="1"/>
    </xf>
    <xf numFmtId="2" fontId="18" fillId="0" borderId="3" xfId="0" applyNumberFormat="1" applyFont="1" applyFill="1" applyBorder="1" applyAlignment="1">
      <alignment horizontal="center" vertical="center"/>
    </xf>
    <xf numFmtId="2" fontId="20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6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4" fillId="6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4" fillId="8" borderId="1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 wrapText="1"/>
    </xf>
    <xf numFmtId="2" fontId="3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66" fontId="4" fillId="26" borderId="1" xfId="0" applyNumberFormat="1" applyFont="1" applyFill="1" applyBorder="1" applyAlignment="1">
      <alignment horizontal="center" vertical="center"/>
    </xf>
    <xf numFmtId="2" fontId="18" fillId="0" borderId="3" xfId="0" applyNumberFormat="1" applyFont="1" applyFill="1" applyBorder="1" applyAlignment="1">
      <alignment horizontal="center" vertical="center"/>
    </xf>
    <xf numFmtId="2" fontId="19" fillId="0" borderId="3" xfId="0" applyNumberFormat="1" applyFont="1" applyFill="1" applyBorder="1" applyAlignment="1">
      <alignment horizontal="center" vertical="center"/>
    </xf>
    <xf numFmtId="1" fontId="4" fillId="23" borderId="6" xfId="0" applyNumberFormat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/>
    </xf>
    <xf numFmtId="1" fontId="51" fillId="12" borderId="7" xfId="0" applyNumberFormat="1" applyFont="1" applyFill="1" applyBorder="1" applyAlignment="1">
      <alignment vertical="center" wrapText="1"/>
    </xf>
    <xf numFmtId="0" fontId="32" fillId="3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7" fillId="0" borderId="6" xfId="0" applyNumberFormat="1" applyFont="1" applyFill="1" applyBorder="1" applyAlignment="1">
      <alignment horizontal="center" vertical="center"/>
    </xf>
    <xf numFmtId="2" fontId="18" fillId="0" borderId="6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5" fillId="2" borderId="0" xfId="0" applyNumberFormat="1" applyFont="1" applyFill="1" applyBorder="1" applyAlignment="1">
      <alignment horizontal="center" vertical="center" textRotation="90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31" fillId="0" borderId="1" xfId="0" applyNumberFormat="1" applyFont="1" applyFill="1" applyBorder="1" applyAlignment="1">
      <alignment horizontal="center" vertical="center" wrapText="1"/>
    </xf>
    <xf numFmtId="164" fontId="54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36" fillId="0" borderId="6" xfId="0" applyNumberFormat="1" applyFont="1" applyFill="1" applyBorder="1" applyAlignment="1">
      <alignment horizontal="center" vertical="center" wrapText="1"/>
    </xf>
    <xf numFmtId="164" fontId="54" fillId="0" borderId="6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164" fontId="36" fillId="0" borderId="14" xfId="0" applyNumberFormat="1" applyFont="1" applyFill="1" applyBorder="1" applyAlignment="1">
      <alignment horizontal="center" vertical="center" wrapText="1"/>
    </xf>
    <xf numFmtId="164" fontId="54" fillId="0" borderId="14" xfId="0" applyNumberFormat="1" applyFont="1" applyFill="1" applyBorder="1" applyAlignment="1">
      <alignment horizontal="center" vertical="center" wrapText="1"/>
    </xf>
    <xf numFmtId="2" fontId="31" fillId="9" borderId="1" xfId="0" applyNumberFormat="1" applyFont="1" applyFill="1" applyBorder="1" applyAlignment="1">
      <alignment horizontal="center" vertical="center" wrapText="1"/>
    </xf>
    <xf numFmtId="2" fontId="31" fillId="10" borderId="1" xfId="0" applyNumberFormat="1" applyFont="1" applyFill="1" applyBorder="1" applyAlignment="1">
      <alignment horizontal="center" vertical="center" wrapText="1"/>
    </xf>
    <xf numFmtId="2" fontId="31" fillId="11" borderId="1" xfId="0" applyNumberFormat="1" applyFont="1" applyFill="1" applyBorder="1" applyAlignment="1">
      <alignment horizontal="center" vertical="center" wrapText="1"/>
    </xf>
    <xf numFmtId="2" fontId="31" fillId="0" borderId="1" xfId="0" applyNumberFormat="1" applyFont="1" applyFill="1" applyBorder="1" applyAlignment="1">
      <alignment horizontal="center" vertical="center" wrapText="1"/>
    </xf>
    <xf numFmtId="1" fontId="55" fillId="12" borderId="1" xfId="0" applyNumberFormat="1" applyFont="1" applyFill="1" applyBorder="1" applyAlignment="1">
      <alignment horizontal="center" vertical="center"/>
    </xf>
    <xf numFmtId="1" fontId="30" fillId="12" borderId="1" xfId="0" applyNumberFormat="1" applyFont="1" applyFill="1" applyBorder="1" applyAlignment="1">
      <alignment horizontal="center" vertical="center"/>
    </xf>
    <xf numFmtId="1" fontId="4" fillId="13" borderId="1" xfId="0" applyNumberFormat="1" applyFont="1" applyFill="1" applyBorder="1" applyAlignment="1">
      <alignment horizontal="center" vertical="center"/>
    </xf>
    <xf numFmtId="1" fontId="4" fillId="15" borderId="1" xfId="0" applyNumberFormat="1" applyFont="1" applyFill="1" applyBorder="1" applyAlignment="1">
      <alignment horizontal="center" vertical="center"/>
    </xf>
    <xf numFmtId="1" fontId="4" fillId="27" borderId="1" xfId="0" applyNumberFormat="1" applyFont="1" applyFill="1" applyBorder="1" applyAlignment="1">
      <alignment horizontal="center" vertical="center"/>
    </xf>
    <xf numFmtId="1" fontId="5" fillId="0" borderId="10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164" fontId="31" fillId="0" borderId="6" xfId="0" applyNumberFormat="1" applyFont="1" applyFill="1" applyBorder="1" applyAlignment="1">
      <alignment horizontal="center" vertical="center" wrapText="1"/>
    </xf>
    <xf numFmtId="164" fontId="31" fillId="0" borderId="14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166" fontId="4" fillId="26" borderId="0" xfId="0" applyNumberFormat="1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top" textRotation="90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2" fillId="17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19" borderId="1" xfId="0" applyFont="1" applyFill="1" applyBorder="1" applyAlignment="1">
      <alignment horizontal="center" vertical="center" wrapText="1"/>
    </xf>
    <xf numFmtId="0" fontId="15" fillId="2" borderId="0" xfId="0" applyNumberFormat="1" applyFont="1" applyFill="1" applyAlignment="1">
      <alignment horizontal="center" vertical="center" wrapText="1"/>
    </xf>
    <xf numFmtId="0" fontId="15" fillId="2" borderId="7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53" fillId="0" borderId="4" xfId="0" applyNumberFormat="1" applyFont="1" applyBorder="1" applyAlignment="1">
      <alignment horizontal="center" vertical="center" wrapText="1"/>
    </xf>
    <xf numFmtId="0" fontId="53" fillId="0" borderId="9" xfId="0" applyNumberFormat="1" applyFont="1" applyBorder="1" applyAlignment="1">
      <alignment horizontal="center" vertical="center" wrapText="1"/>
    </xf>
    <xf numFmtId="0" fontId="53" fillId="0" borderId="2" xfId="0" applyNumberFormat="1" applyFont="1" applyBorder="1" applyAlignment="1">
      <alignment horizontal="center" vertical="center" wrapText="1"/>
    </xf>
    <xf numFmtId="0" fontId="11" fillId="14" borderId="0" xfId="0" applyFont="1" applyFill="1" applyBorder="1" applyAlignment="1">
      <alignment horizontal="center" vertical="center" wrapText="1"/>
    </xf>
    <xf numFmtId="0" fontId="11" fillId="14" borderId="7" xfId="0" applyFont="1" applyFill="1" applyBorder="1" applyAlignment="1">
      <alignment horizontal="center" vertical="center" wrapText="1"/>
    </xf>
    <xf numFmtId="0" fontId="24" fillId="18" borderId="0" xfId="0" applyFont="1" applyFill="1" applyBorder="1" applyAlignment="1">
      <alignment horizontal="center" vertical="center" wrapText="1"/>
    </xf>
    <xf numFmtId="165" fontId="4" fillId="16" borderId="1" xfId="0" applyNumberFormat="1" applyFont="1" applyFill="1" applyBorder="1" applyAlignment="1">
      <alignment horizontal="center" vertical="center" wrapText="1"/>
    </xf>
    <xf numFmtId="0" fontId="50" fillId="18" borderId="10" xfId="0" applyFont="1" applyFill="1" applyBorder="1" applyAlignment="1">
      <alignment horizontal="center" vertical="center" textRotation="90" wrapText="1"/>
    </xf>
    <xf numFmtId="0" fontId="50" fillId="18" borderId="13" xfId="0" applyFont="1" applyFill="1" applyBorder="1" applyAlignment="1">
      <alignment horizontal="center" vertical="center" textRotation="90" wrapText="1"/>
    </xf>
    <xf numFmtId="0" fontId="50" fillId="18" borderId="0" xfId="0" applyFont="1" applyFill="1" applyBorder="1" applyAlignment="1">
      <alignment horizontal="center" vertical="center" textRotation="90" wrapText="1"/>
    </xf>
    <xf numFmtId="0" fontId="41" fillId="18" borderId="0" xfId="0" applyFont="1" applyFill="1" applyBorder="1" applyAlignment="1">
      <alignment horizontal="center" vertical="center" textRotation="90" wrapText="1"/>
    </xf>
    <xf numFmtId="0" fontId="24" fillId="18" borderId="11" xfId="0" applyFont="1" applyFill="1" applyBorder="1" applyAlignment="1">
      <alignment horizontal="center" vertical="center" wrapText="1"/>
    </xf>
    <xf numFmtId="0" fontId="24" fillId="18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8" fillId="4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16" borderId="1" xfId="0" applyNumberFormat="1" applyFont="1" applyFill="1" applyBorder="1" applyAlignment="1">
      <alignment horizontal="center" vertical="center" wrapText="1"/>
    </xf>
    <xf numFmtId="0" fontId="49" fillId="14" borderId="0" xfId="0" applyFont="1" applyFill="1" applyAlignment="1">
      <alignment horizontal="center" vertical="center" wrapText="1"/>
    </xf>
    <xf numFmtId="0" fontId="40" fillId="13" borderId="0" xfId="0" applyFont="1" applyFill="1" applyAlignment="1">
      <alignment horizontal="center" vertical="center" wrapText="1"/>
    </xf>
    <xf numFmtId="0" fontId="34" fillId="4" borderId="0" xfId="0" applyFont="1" applyFill="1" applyBorder="1" applyAlignment="1">
      <alignment horizontal="center" vertical="top" textRotation="90" wrapText="1"/>
    </xf>
    <xf numFmtId="0" fontId="37" fillId="4" borderId="0" xfId="0" applyFont="1" applyFill="1" applyBorder="1" applyAlignment="1">
      <alignment horizontal="center" vertical="top" textRotation="90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7" fillId="2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6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48" fillId="25" borderId="13" xfId="0" applyFont="1" applyFill="1" applyBorder="1" applyAlignment="1">
      <alignment horizontal="center" vertical="center" wrapText="1"/>
    </xf>
    <xf numFmtId="2" fontId="45" fillId="2" borderId="0" xfId="0" applyNumberFormat="1" applyFont="1" applyFill="1" applyBorder="1" applyAlignment="1">
      <alignment horizontal="center" vertical="center" textRotation="90" wrapText="1"/>
    </xf>
    <xf numFmtId="0" fontId="12" fillId="2" borderId="7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8" fontId="33" fillId="12" borderId="0" xfId="0" applyNumberFormat="1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56" fillId="0" borderId="1" xfId="0" applyNumberFormat="1" applyFont="1" applyBorder="1" applyAlignment="1">
      <alignment horizontal="center" vertical="center" wrapText="1"/>
    </xf>
    <xf numFmtId="0" fontId="56" fillId="28" borderId="1" xfId="0" applyFont="1" applyFill="1" applyBorder="1" applyAlignment="1">
      <alignment horizontal="center" vertical="center" wrapText="1"/>
    </xf>
    <xf numFmtId="164" fontId="56" fillId="0" borderId="6" xfId="0" applyNumberFormat="1" applyFont="1" applyBorder="1" applyAlignment="1">
      <alignment horizontal="center" vertical="center" wrapText="1"/>
    </xf>
    <xf numFmtId="164" fontId="56" fillId="0" borderId="14" xfId="0" applyNumberFormat="1" applyFont="1" applyBorder="1" applyAlignment="1">
      <alignment horizontal="center" vertical="center" wrapText="1"/>
    </xf>
    <xf numFmtId="164" fontId="57" fillId="0" borderId="1" xfId="0" applyNumberFormat="1" applyFont="1" applyBorder="1" applyAlignment="1">
      <alignment horizontal="center" vertical="center" wrapText="1"/>
    </xf>
    <xf numFmtId="164" fontId="57" fillId="0" borderId="14" xfId="0" applyNumberFormat="1" applyFont="1" applyBorder="1" applyAlignment="1">
      <alignment horizontal="center" vertical="center" wrapText="1"/>
    </xf>
    <xf numFmtId="164" fontId="57" fillId="0" borderId="6" xfId="0" applyNumberFormat="1" applyFont="1" applyBorder="1" applyAlignment="1">
      <alignment horizontal="center" vertical="center" wrapText="1"/>
    </xf>
    <xf numFmtId="164" fontId="35" fillId="0" borderId="6" xfId="0" applyNumberFormat="1" applyFont="1" applyBorder="1" applyAlignment="1">
      <alignment horizontal="center" vertical="center" wrapText="1"/>
    </xf>
    <xf numFmtId="164" fontId="35" fillId="0" borderId="14" xfId="0" applyNumberFormat="1" applyFont="1" applyBorder="1" applyAlignment="1">
      <alignment horizontal="center" vertical="center" wrapText="1"/>
    </xf>
    <xf numFmtId="164" fontId="35" fillId="0" borderId="1" xfId="0" applyNumberFormat="1" applyFont="1" applyBorder="1" applyAlignment="1">
      <alignment horizontal="center" vertical="center" wrapText="1"/>
    </xf>
    <xf numFmtId="0" fontId="58" fillId="0" borderId="1" xfId="0" applyFont="1" applyFill="1" applyBorder="1" applyAlignment="1">
      <alignment horizontal="center" vertical="center" wrapText="1"/>
    </xf>
    <xf numFmtId="2" fontId="58" fillId="0" borderId="1" xfId="0" applyNumberFormat="1" applyFont="1" applyFill="1" applyBorder="1" applyAlignment="1">
      <alignment horizontal="center" vertical="center"/>
    </xf>
    <xf numFmtId="2" fontId="58" fillId="0" borderId="2" xfId="0" applyNumberFormat="1" applyFont="1" applyFill="1" applyBorder="1" applyAlignment="1">
      <alignment horizontal="center" vertical="center"/>
    </xf>
    <xf numFmtId="1" fontId="58" fillId="0" borderId="1" xfId="0" applyNumberFormat="1" applyFont="1" applyFill="1" applyBorder="1" applyAlignment="1">
      <alignment horizontal="center" vertical="center"/>
    </xf>
    <xf numFmtId="1" fontId="4" fillId="29" borderId="1" xfId="0" applyNumberFormat="1" applyFont="1" applyFill="1" applyBorder="1" applyAlignment="1">
      <alignment horizontal="center" vertical="center"/>
    </xf>
    <xf numFmtId="1" fontId="5" fillId="22" borderId="1" xfId="0" applyNumberFormat="1" applyFont="1" applyFill="1" applyBorder="1" applyAlignment="1">
      <alignment horizontal="center" vertical="center" wrapText="1"/>
    </xf>
    <xf numFmtId="1" fontId="5" fillId="20" borderId="1" xfId="0" applyNumberFormat="1" applyFont="1" applyFill="1" applyBorder="1" applyAlignment="1">
      <alignment horizontal="center" vertical="center" wrapText="1"/>
    </xf>
    <xf numFmtId="1" fontId="5" fillId="21" borderId="1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CC00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135334</xdr:colOff>
      <xdr:row>80</xdr:row>
      <xdr:rowOff>3174</xdr:rowOff>
    </xdr:from>
    <xdr:to>
      <xdr:col>22</xdr:col>
      <xdr:colOff>589756</xdr:colOff>
      <xdr:row>80</xdr:row>
      <xdr:rowOff>454818</xdr:rowOff>
    </xdr:to>
    <xdr:pic>
      <xdr:nvPicPr>
        <xdr:cNvPr id="11" name="Grafik 23" descr="b-386176-alpina_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41709" y="23053674"/>
          <a:ext cx="454422" cy="451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464609</xdr:colOff>
      <xdr:row>79</xdr:row>
      <xdr:rowOff>11642</xdr:rowOff>
    </xdr:from>
    <xdr:to>
      <xdr:col>4</xdr:col>
      <xdr:colOff>874184</xdr:colOff>
      <xdr:row>79</xdr:row>
      <xdr:rowOff>487891</xdr:rowOff>
    </xdr:to>
    <xdr:pic>
      <xdr:nvPicPr>
        <xdr:cNvPr id="14" name="Grafik 14" descr="lamborghini_logo_emblem_1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69534" y="52503917"/>
          <a:ext cx="409575" cy="476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769538</xdr:colOff>
      <xdr:row>80</xdr:row>
      <xdr:rowOff>50401</xdr:rowOff>
    </xdr:from>
    <xdr:to>
      <xdr:col>22</xdr:col>
      <xdr:colOff>1188638</xdr:colOff>
      <xdr:row>80</xdr:row>
      <xdr:rowOff>421876</xdr:rowOff>
    </xdr:to>
    <xdr:pic>
      <xdr:nvPicPr>
        <xdr:cNvPr id="18" name="Grafik 20" descr="23ddec2ad5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75913" y="23100901"/>
          <a:ext cx="4191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420155</xdr:colOff>
      <xdr:row>78</xdr:row>
      <xdr:rowOff>95250</xdr:rowOff>
    </xdr:from>
    <xdr:to>
      <xdr:col>4</xdr:col>
      <xdr:colOff>982130</xdr:colOff>
      <xdr:row>78</xdr:row>
      <xdr:rowOff>390525</xdr:rowOff>
    </xdr:to>
    <xdr:pic>
      <xdr:nvPicPr>
        <xdr:cNvPr id="21" name="Grafik 7" descr="audi-logo.gif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t="27428" r="36029" b="17720"/>
        <a:stretch>
          <a:fillRect/>
        </a:stretch>
      </xdr:blipFill>
      <xdr:spPr bwMode="auto">
        <a:xfrm>
          <a:off x="1753655" y="35528250"/>
          <a:ext cx="5619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421082</xdr:colOff>
      <xdr:row>76</xdr:row>
      <xdr:rowOff>66278</xdr:rowOff>
    </xdr:from>
    <xdr:to>
      <xdr:col>4</xdr:col>
      <xdr:colOff>1040207</xdr:colOff>
      <xdr:row>76</xdr:row>
      <xdr:rowOff>418703</xdr:rowOff>
    </xdr:to>
    <xdr:pic>
      <xdr:nvPicPr>
        <xdr:cNvPr id="23" name="Grafik 17" descr="chevy_corvette_c6_logo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71238" y="54706044"/>
          <a:ext cx="6191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542925</xdr:colOff>
      <xdr:row>77</xdr:row>
      <xdr:rowOff>57150</xdr:rowOff>
    </xdr:from>
    <xdr:to>
      <xdr:col>4</xdr:col>
      <xdr:colOff>800100</xdr:colOff>
      <xdr:row>77</xdr:row>
      <xdr:rowOff>457200</xdr:rowOff>
    </xdr:to>
    <xdr:pic>
      <xdr:nvPicPr>
        <xdr:cNvPr id="24" name="Grafik 12" descr="Ferrari-Logo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36499800"/>
          <a:ext cx="2571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304801</xdr:colOff>
      <xdr:row>77</xdr:row>
      <xdr:rowOff>196850</xdr:rowOff>
    </xdr:from>
    <xdr:to>
      <xdr:col>22</xdr:col>
      <xdr:colOff>617009</xdr:colOff>
      <xdr:row>77</xdr:row>
      <xdr:rowOff>434975</xdr:rowOff>
    </xdr:to>
    <xdr:pic>
      <xdr:nvPicPr>
        <xdr:cNvPr id="25" name="qZQ8bGrADwXxPM:" descr="http://t0.gstatic.com/images?q=tbn:ANd9GcQJ502Is2Alqda5HMLJ57RMqAmtXb6kbAnAJultrnmhMFQWqKPgVuQbL5U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 b="13033"/>
        <a:stretch>
          <a:fillRect/>
        </a:stretch>
      </xdr:blipFill>
      <xdr:spPr bwMode="auto">
        <a:xfrm>
          <a:off x="12877801" y="22538267"/>
          <a:ext cx="619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434049</xdr:colOff>
      <xdr:row>81</xdr:row>
      <xdr:rowOff>44317</xdr:rowOff>
    </xdr:from>
    <xdr:to>
      <xdr:col>4</xdr:col>
      <xdr:colOff>853149</xdr:colOff>
      <xdr:row>81</xdr:row>
      <xdr:rowOff>444368</xdr:rowOff>
    </xdr:to>
    <xdr:pic>
      <xdr:nvPicPr>
        <xdr:cNvPr id="27" name="Grafik 15" descr="Porsche_logo.jp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91349" y="28028767"/>
          <a:ext cx="419100" cy="400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211667</xdr:colOff>
      <xdr:row>78</xdr:row>
      <xdr:rowOff>265640</xdr:rowOff>
    </xdr:from>
    <xdr:to>
      <xdr:col>22</xdr:col>
      <xdr:colOff>828675</xdr:colOff>
      <xdr:row>79</xdr:row>
      <xdr:rowOff>106291</xdr:rowOff>
    </xdr:to>
    <xdr:pic>
      <xdr:nvPicPr>
        <xdr:cNvPr id="26" name="Grafik 21" descr="McLaren-logo.jp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2784667" y="23115057"/>
          <a:ext cx="923925" cy="34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137579</xdr:colOff>
      <xdr:row>82</xdr:row>
      <xdr:rowOff>29599</xdr:rowOff>
    </xdr:from>
    <xdr:to>
      <xdr:col>4</xdr:col>
      <xdr:colOff>1227665</xdr:colOff>
      <xdr:row>82</xdr:row>
      <xdr:rowOff>486832</xdr:rowOff>
    </xdr:to>
    <xdr:pic>
      <xdr:nvPicPr>
        <xdr:cNvPr id="12" name="Grafik 16" descr="aston_martin%20logo.gif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 t="21510" b="28745"/>
        <a:stretch>
          <a:fillRect/>
        </a:stretch>
      </xdr:blipFill>
      <xdr:spPr bwMode="auto">
        <a:xfrm>
          <a:off x="1396996" y="25927016"/>
          <a:ext cx="1090086" cy="457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57151</xdr:colOff>
      <xdr:row>76</xdr:row>
      <xdr:rowOff>19049</xdr:rowOff>
    </xdr:from>
    <xdr:to>
      <xdr:col>22</xdr:col>
      <xdr:colOff>712471</xdr:colOff>
      <xdr:row>76</xdr:row>
      <xdr:rowOff>480821</xdr:rowOff>
    </xdr:to>
    <xdr:pic>
      <xdr:nvPicPr>
        <xdr:cNvPr id="13" name="Grafik 12" descr="177-1777562_especialidad-honda-y-acura-logo-honda-logo-hd.pn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2963526" y="21050249"/>
          <a:ext cx="655320" cy="461772"/>
        </a:xfrm>
        <a:prstGeom prst="rect">
          <a:avLst/>
        </a:prstGeom>
      </xdr:spPr>
    </xdr:pic>
    <xdr:clientData/>
  </xdr:twoCellAnchor>
  <xdr:twoCellAnchor editAs="oneCell">
    <xdr:from>
      <xdr:col>4</xdr:col>
      <xdr:colOff>409575</xdr:colOff>
      <xdr:row>80</xdr:row>
      <xdr:rowOff>28575</xdr:rowOff>
    </xdr:from>
    <xdr:to>
      <xdr:col>4</xdr:col>
      <xdr:colOff>912338</xdr:colOff>
      <xdr:row>80</xdr:row>
      <xdr:rowOff>485775</xdr:rowOff>
    </xdr:to>
    <xdr:pic>
      <xdr:nvPicPr>
        <xdr:cNvPr id="15" name="Grafik 14" descr="AMG Logo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666875" y="23079075"/>
          <a:ext cx="502763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</sheetPr>
  <dimension ref="A1:X93"/>
  <sheetViews>
    <sheetView showZeros="0" tabSelected="1" topLeftCell="A4" workbookViewId="0">
      <selection activeCell="W79" sqref="W79"/>
    </sheetView>
  </sheetViews>
  <sheetFormatPr baseColWidth="10" defaultRowHeight="15"/>
  <cols>
    <col min="1" max="1" width="2" style="15" customWidth="1"/>
    <col min="2" max="2" width="3.85546875" style="15" customWidth="1"/>
    <col min="3" max="3" width="5.7109375" style="11" customWidth="1"/>
    <col min="4" max="4" width="7.28515625" style="3" customWidth="1"/>
    <col min="5" max="5" width="20.7109375" style="3" customWidth="1"/>
    <col min="6" max="10" width="9.7109375" style="4" customWidth="1"/>
    <col min="11" max="14" width="9.7109375" style="9" customWidth="1"/>
    <col min="15" max="20" width="9.7109375" style="2" customWidth="1"/>
    <col min="21" max="21" width="3.7109375" style="2" customWidth="1"/>
    <col min="22" max="22" width="4.5703125" style="2" customWidth="1"/>
    <col min="23" max="23" width="20.28515625" style="2" bestFit="1" customWidth="1"/>
    <col min="24" max="24" width="4.5703125" style="2" customWidth="1"/>
    <col min="25" max="16384" width="11.42578125" style="2"/>
  </cols>
  <sheetData>
    <row r="1" spans="1:24" ht="12.75">
      <c r="A1" s="14"/>
      <c r="B1" s="14"/>
      <c r="C1" s="10"/>
      <c r="D1" s="5"/>
      <c r="E1" s="5"/>
      <c r="F1" s="5"/>
      <c r="G1" s="5"/>
      <c r="H1" s="5"/>
      <c r="I1" s="5"/>
      <c r="J1" s="5"/>
      <c r="K1" s="7"/>
      <c r="L1" s="7"/>
      <c r="M1" s="7"/>
      <c r="N1" s="7"/>
      <c r="O1" s="5"/>
      <c r="P1" s="5"/>
      <c r="Q1" s="5"/>
      <c r="R1" s="5"/>
      <c r="S1" s="5"/>
      <c r="T1" s="16"/>
      <c r="U1" s="16"/>
      <c r="V1" s="16"/>
      <c r="W1" s="16"/>
      <c r="X1" s="16"/>
    </row>
    <row r="2" spans="1:24" ht="43.5" customHeight="1">
      <c r="A2" s="14"/>
      <c r="B2" s="168" t="s">
        <v>46</v>
      </c>
      <c r="C2" s="168"/>
      <c r="D2" s="168"/>
      <c r="E2" s="167" t="s">
        <v>170</v>
      </c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4" t="s">
        <v>38</v>
      </c>
      <c r="T2" s="164"/>
      <c r="U2" s="16"/>
      <c r="V2" s="16"/>
      <c r="W2" s="16"/>
      <c r="X2" s="16"/>
    </row>
    <row r="3" spans="1:24" ht="12.75">
      <c r="A3" s="14"/>
      <c r="B3" s="14"/>
      <c r="C3" s="10"/>
      <c r="D3" s="5"/>
      <c r="E3" s="5"/>
      <c r="F3" s="5"/>
      <c r="G3" s="5"/>
      <c r="H3" s="5"/>
      <c r="I3" s="5"/>
      <c r="J3" s="5"/>
      <c r="K3" s="8"/>
      <c r="L3" s="8"/>
      <c r="M3" s="8"/>
      <c r="N3" s="8"/>
      <c r="O3" s="5"/>
      <c r="P3" s="16"/>
      <c r="Q3" s="16"/>
      <c r="R3" s="16"/>
      <c r="S3" s="16"/>
      <c r="T3" s="16"/>
      <c r="U3" s="16"/>
      <c r="V3" s="16"/>
      <c r="W3" s="16"/>
      <c r="X3" s="16"/>
    </row>
    <row r="4" spans="1:24" s="17" customFormat="1" ht="25.5" customHeight="1">
      <c r="A4" s="14"/>
      <c r="B4" s="169" t="s">
        <v>25</v>
      </c>
      <c r="C4" s="29"/>
      <c r="D4" s="29"/>
      <c r="E4" s="29"/>
      <c r="F4" s="29"/>
      <c r="G4" s="29"/>
      <c r="H4" s="155" t="s">
        <v>14</v>
      </c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6"/>
      <c r="V4" s="16"/>
      <c r="W4" s="16"/>
      <c r="X4" s="16"/>
    </row>
    <row r="5" spans="1:24" s="58" customFormat="1" ht="18" customHeight="1">
      <c r="A5" s="56"/>
      <c r="B5" s="169"/>
      <c r="C5" s="165" t="s">
        <v>1</v>
      </c>
      <c r="D5" s="165"/>
      <c r="E5" s="165" t="s">
        <v>51</v>
      </c>
      <c r="F5" s="142" t="s">
        <v>126</v>
      </c>
      <c r="G5" s="166" t="s">
        <v>63</v>
      </c>
      <c r="H5" s="42" t="s">
        <v>21</v>
      </c>
      <c r="I5" s="42" t="s">
        <v>22</v>
      </c>
      <c r="J5" s="91" t="s">
        <v>28</v>
      </c>
      <c r="K5" s="42" t="s">
        <v>27</v>
      </c>
      <c r="L5" s="42" t="s">
        <v>26</v>
      </c>
      <c r="M5" s="26" t="s">
        <v>36</v>
      </c>
      <c r="N5" s="42" t="s">
        <v>35</v>
      </c>
      <c r="O5" s="42" t="s">
        <v>44</v>
      </c>
      <c r="P5" s="26" t="s">
        <v>61</v>
      </c>
      <c r="Q5" s="42" t="s">
        <v>62</v>
      </c>
      <c r="R5" s="42" t="s">
        <v>69</v>
      </c>
      <c r="S5" s="26" t="s">
        <v>70</v>
      </c>
      <c r="T5" s="157" t="s">
        <v>53</v>
      </c>
      <c r="U5" s="57"/>
      <c r="V5" s="57"/>
      <c r="W5" s="57"/>
      <c r="X5" s="57"/>
    </row>
    <row r="6" spans="1:24" s="58" customFormat="1" ht="18" customHeight="1">
      <c r="A6" s="56"/>
      <c r="B6" s="169"/>
      <c r="C6" s="165"/>
      <c r="D6" s="165"/>
      <c r="E6" s="165"/>
      <c r="F6" s="142"/>
      <c r="G6" s="166"/>
      <c r="H6" s="156">
        <v>44107</v>
      </c>
      <c r="I6" s="156"/>
      <c r="J6" s="156">
        <v>40496</v>
      </c>
      <c r="K6" s="156"/>
      <c r="L6" s="156">
        <v>40517</v>
      </c>
      <c r="M6" s="156"/>
      <c r="N6" s="156"/>
      <c r="O6" s="156"/>
      <c r="P6" s="156"/>
      <c r="Q6" s="156"/>
      <c r="R6" s="156"/>
      <c r="S6" s="156"/>
      <c r="T6" s="158"/>
      <c r="U6" s="57"/>
      <c r="V6" s="163" t="s">
        <v>88</v>
      </c>
      <c r="W6" s="163"/>
      <c r="X6" s="57"/>
    </row>
    <row r="7" spans="1:24" ht="24.95" customHeight="1">
      <c r="A7" s="56"/>
      <c r="B7" s="169"/>
      <c r="C7" s="97" t="s">
        <v>31</v>
      </c>
      <c r="D7" s="53">
        <v>1</v>
      </c>
      <c r="E7" s="1" t="s">
        <v>130</v>
      </c>
      <c r="F7" s="47">
        <f>G7</f>
        <v>38</v>
      </c>
      <c r="G7" s="48">
        <f>SUM(H7:S7)</f>
        <v>38</v>
      </c>
      <c r="H7" s="54">
        <v>18</v>
      </c>
      <c r="I7" s="53">
        <v>20</v>
      </c>
      <c r="J7" s="108"/>
      <c r="K7" s="108"/>
      <c r="L7" s="1"/>
      <c r="M7" s="108"/>
      <c r="N7" s="108"/>
      <c r="O7" s="108"/>
      <c r="P7" s="108"/>
      <c r="Q7" s="108"/>
      <c r="R7" s="108"/>
      <c r="S7" s="108"/>
      <c r="T7" s="159"/>
      <c r="U7" s="16"/>
      <c r="V7" s="53">
        <v>1</v>
      </c>
      <c r="W7" s="1" t="s">
        <v>98</v>
      </c>
      <c r="X7" s="57"/>
    </row>
    <row r="8" spans="1:24" ht="24.95" customHeight="1">
      <c r="A8" s="56"/>
      <c r="B8" s="169"/>
      <c r="C8" s="88" t="s">
        <v>9</v>
      </c>
      <c r="D8" s="54">
        <v>2</v>
      </c>
      <c r="E8" s="1" t="s">
        <v>137</v>
      </c>
      <c r="F8" s="47">
        <f>G8</f>
        <v>33</v>
      </c>
      <c r="G8" s="48">
        <f>SUM(H8:S8)</f>
        <v>33</v>
      </c>
      <c r="H8" s="108">
        <v>15</v>
      </c>
      <c r="I8" s="54">
        <v>18</v>
      </c>
      <c r="J8" s="106"/>
      <c r="K8" s="108"/>
      <c r="L8" s="1"/>
      <c r="M8" s="108"/>
      <c r="N8" s="108"/>
      <c r="O8" s="108"/>
      <c r="P8" s="108"/>
      <c r="Q8" s="108"/>
      <c r="R8" s="108"/>
      <c r="S8" s="108"/>
      <c r="T8" s="159"/>
      <c r="U8" s="16"/>
      <c r="V8" s="54">
        <v>2</v>
      </c>
      <c r="W8" s="1" t="s">
        <v>94</v>
      </c>
      <c r="X8" s="57"/>
    </row>
    <row r="9" spans="1:24" ht="24.95" customHeight="1">
      <c r="A9" s="56"/>
      <c r="B9" s="169"/>
      <c r="C9" s="96" t="s">
        <v>6</v>
      </c>
      <c r="D9" s="55">
        <v>3</v>
      </c>
      <c r="E9" s="1" t="s">
        <v>94</v>
      </c>
      <c r="F9" s="47">
        <f>G9</f>
        <v>29</v>
      </c>
      <c r="G9" s="48">
        <f>SUM(H9:S9)</f>
        <v>29</v>
      </c>
      <c r="H9" s="55">
        <v>16</v>
      </c>
      <c r="I9" s="108">
        <v>13</v>
      </c>
      <c r="J9" s="108"/>
      <c r="K9" s="108"/>
      <c r="L9" s="1"/>
      <c r="M9" s="108"/>
      <c r="N9" s="108"/>
      <c r="O9" s="108"/>
      <c r="P9" s="108"/>
      <c r="Q9" s="108"/>
      <c r="R9" s="108"/>
      <c r="S9" s="108"/>
      <c r="T9" s="159"/>
      <c r="U9" s="16"/>
      <c r="V9" s="55">
        <v>3</v>
      </c>
      <c r="W9" s="1" t="s">
        <v>72</v>
      </c>
      <c r="X9" s="57"/>
    </row>
    <row r="10" spans="1:24" ht="24.95" customHeight="1">
      <c r="A10" s="56"/>
      <c r="B10" s="169"/>
      <c r="C10" s="88" t="s">
        <v>9</v>
      </c>
      <c r="D10" s="95">
        <v>4</v>
      </c>
      <c r="E10" s="1" t="s">
        <v>106</v>
      </c>
      <c r="F10" s="47">
        <f>G10</f>
        <v>28</v>
      </c>
      <c r="G10" s="48">
        <f>SUM(H10:S10)</f>
        <v>28</v>
      </c>
      <c r="H10" s="108">
        <v>13</v>
      </c>
      <c r="I10" s="108">
        <v>15</v>
      </c>
      <c r="J10" s="108"/>
      <c r="K10" s="108"/>
      <c r="L10" s="1"/>
      <c r="M10" s="108"/>
      <c r="N10" s="108"/>
      <c r="O10" s="108"/>
      <c r="P10" s="108"/>
      <c r="Q10" s="108"/>
      <c r="R10" s="108"/>
      <c r="S10" s="108"/>
      <c r="T10" s="159"/>
      <c r="U10" s="16"/>
      <c r="V10" s="99">
        <v>4</v>
      </c>
      <c r="W10" s="1" t="s">
        <v>59</v>
      </c>
      <c r="X10" s="57"/>
    </row>
    <row r="11" spans="1:24" ht="24.95" customHeight="1">
      <c r="A11" s="56"/>
      <c r="B11" s="169"/>
      <c r="C11" s="89" t="s">
        <v>42</v>
      </c>
      <c r="D11" s="65">
        <v>5</v>
      </c>
      <c r="E11" s="1" t="s">
        <v>98</v>
      </c>
      <c r="F11" s="47">
        <f>G11</f>
        <v>25</v>
      </c>
      <c r="G11" s="48">
        <f>SUM(H11:S11)</f>
        <v>25</v>
      </c>
      <c r="H11" s="53">
        <v>20</v>
      </c>
      <c r="I11" s="108">
        <v>5</v>
      </c>
      <c r="J11" s="108"/>
      <c r="K11" s="108"/>
      <c r="L11" s="1"/>
      <c r="M11" s="108"/>
      <c r="N11" s="108"/>
      <c r="O11" s="108"/>
      <c r="P11" s="108"/>
      <c r="Q11" s="108"/>
      <c r="R11" s="108"/>
      <c r="S11" s="108"/>
      <c r="T11" s="159"/>
      <c r="U11" s="16"/>
      <c r="V11" s="99">
        <v>5</v>
      </c>
      <c r="W11" s="1" t="s">
        <v>106</v>
      </c>
      <c r="X11" s="57"/>
    </row>
    <row r="12" spans="1:24" ht="24.95" customHeight="1">
      <c r="A12" s="56"/>
      <c r="B12" s="169"/>
      <c r="C12" s="88" t="s">
        <v>9</v>
      </c>
      <c r="D12" s="65">
        <v>6</v>
      </c>
      <c r="E12" s="1" t="s">
        <v>58</v>
      </c>
      <c r="F12" s="47">
        <f>G12</f>
        <v>25</v>
      </c>
      <c r="G12" s="48">
        <f>SUM(H12:S12)</f>
        <v>25</v>
      </c>
      <c r="H12" s="108">
        <v>11</v>
      </c>
      <c r="I12" s="108">
        <v>14</v>
      </c>
      <c r="J12" s="108"/>
      <c r="K12" s="76"/>
      <c r="L12" s="1"/>
      <c r="M12" s="108"/>
      <c r="N12" s="108"/>
      <c r="O12" s="108"/>
      <c r="P12" s="108"/>
      <c r="Q12" s="108"/>
      <c r="R12" s="108"/>
      <c r="S12" s="108"/>
      <c r="T12" s="159"/>
      <c r="U12" s="16"/>
      <c r="V12" s="99">
        <v>6</v>
      </c>
      <c r="W12" s="1" t="s">
        <v>114</v>
      </c>
      <c r="X12" s="57"/>
    </row>
    <row r="13" spans="1:24" ht="24.95" customHeight="1">
      <c r="A13" s="56"/>
      <c r="B13" s="169"/>
      <c r="C13" s="89" t="s">
        <v>33</v>
      </c>
      <c r="D13" s="65">
        <v>7</v>
      </c>
      <c r="E13" s="1" t="s">
        <v>140</v>
      </c>
      <c r="F13" s="47">
        <f>G13</f>
        <v>24</v>
      </c>
      <c r="G13" s="48">
        <f>SUM(H13:S13)</f>
        <v>24</v>
      </c>
      <c r="H13" s="108">
        <v>14</v>
      </c>
      <c r="I13" s="108">
        <v>10</v>
      </c>
      <c r="J13" s="108"/>
      <c r="K13" s="108"/>
      <c r="L13" s="1"/>
      <c r="M13" s="108"/>
      <c r="N13" s="108"/>
      <c r="O13" s="108"/>
      <c r="P13" s="108"/>
      <c r="Q13" s="108"/>
      <c r="R13" s="108"/>
      <c r="S13" s="108"/>
      <c r="T13" s="159"/>
      <c r="U13" s="16"/>
      <c r="V13" s="99">
        <v>7</v>
      </c>
      <c r="W13" s="1" t="s">
        <v>91</v>
      </c>
      <c r="X13" s="57"/>
    </row>
    <row r="14" spans="1:24" ht="24.95" customHeight="1">
      <c r="A14" s="56"/>
      <c r="B14" s="169"/>
      <c r="C14" s="89" t="s">
        <v>8</v>
      </c>
      <c r="D14" s="65">
        <v>8</v>
      </c>
      <c r="E14" s="1" t="s">
        <v>57</v>
      </c>
      <c r="F14" s="47">
        <f>G14</f>
        <v>24</v>
      </c>
      <c r="G14" s="48">
        <f>SUM(H14:S14)</f>
        <v>24</v>
      </c>
      <c r="H14" s="108">
        <v>12</v>
      </c>
      <c r="I14" s="108">
        <v>12</v>
      </c>
      <c r="J14" s="108"/>
      <c r="K14" s="108"/>
      <c r="L14" s="1"/>
      <c r="M14" s="108"/>
      <c r="N14" s="108"/>
      <c r="O14" s="108"/>
      <c r="P14" s="108"/>
      <c r="Q14" s="108"/>
      <c r="R14" s="108"/>
      <c r="S14" s="108"/>
      <c r="T14" s="159"/>
      <c r="U14" s="16"/>
      <c r="V14" s="99">
        <v>8</v>
      </c>
      <c r="W14" s="1" t="s">
        <v>92</v>
      </c>
      <c r="X14" s="57"/>
    </row>
    <row r="15" spans="1:24" ht="24.95" customHeight="1">
      <c r="A15" s="56"/>
      <c r="B15" s="169"/>
      <c r="C15" s="88" t="s">
        <v>43</v>
      </c>
      <c r="D15" s="65">
        <v>9</v>
      </c>
      <c r="E15" s="1" t="s">
        <v>134</v>
      </c>
      <c r="F15" s="47">
        <f>G15</f>
        <v>22</v>
      </c>
      <c r="G15" s="48">
        <f>SUM(H15:S15)</f>
        <v>22</v>
      </c>
      <c r="H15" s="108">
        <v>6</v>
      </c>
      <c r="I15" s="55">
        <v>16</v>
      </c>
      <c r="J15" s="108"/>
      <c r="K15" s="217"/>
      <c r="L15" s="1"/>
      <c r="M15" s="108"/>
      <c r="N15" s="108"/>
      <c r="O15" s="108"/>
      <c r="P15" s="108"/>
      <c r="Q15" s="108"/>
      <c r="R15" s="108"/>
      <c r="S15" s="108"/>
      <c r="T15" s="159"/>
      <c r="U15" s="16"/>
      <c r="V15" s="99">
        <v>9</v>
      </c>
      <c r="W15" s="1" t="s">
        <v>58</v>
      </c>
      <c r="X15" s="57"/>
    </row>
    <row r="16" spans="1:24" ht="24.95" customHeight="1">
      <c r="A16" s="56"/>
      <c r="B16" s="169"/>
      <c r="C16" s="89" t="s">
        <v>8</v>
      </c>
      <c r="D16" s="65">
        <v>10</v>
      </c>
      <c r="E16" s="1" t="s">
        <v>91</v>
      </c>
      <c r="F16" s="47">
        <f>G16</f>
        <v>21</v>
      </c>
      <c r="G16" s="48">
        <f>SUM(H16:S16)</f>
        <v>21</v>
      </c>
      <c r="H16" s="108">
        <v>10</v>
      </c>
      <c r="I16" s="108">
        <v>11</v>
      </c>
      <c r="J16" s="108"/>
      <c r="K16" s="108"/>
      <c r="L16" s="1"/>
      <c r="M16" s="108"/>
      <c r="N16" s="108"/>
      <c r="O16" s="108"/>
      <c r="P16" s="108"/>
      <c r="Q16" s="108"/>
      <c r="R16" s="108"/>
      <c r="S16" s="108"/>
      <c r="T16" s="159"/>
      <c r="U16" s="16"/>
      <c r="V16" s="99">
        <v>10</v>
      </c>
      <c r="W16" s="1" t="s">
        <v>102</v>
      </c>
      <c r="X16" s="57"/>
    </row>
    <row r="17" spans="1:24" ht="24.95" customHeight="1">
      <c r="A17" s="56"/>
      <c r="B17" s="169"/>
      <c r="C17" s="96" t="s">
        <v>6</v>
      </c>
      <c r="D17" s="65">
        <v>11</v>
      </c>
      <c r="E17" s="1" t="s">
        <v>139</v>
      </c>
      <c r="F17" s="47">
        <f>G17</f>
        <v>17</v>
      </c>
      <c r="G17" s="48">
        <f>SUM(H17:S17)</f>
        <v>17</v>
      </c>
      <c r="H17" s="108">
        <v>8</v>
      </c>
      <c r="I17" s="108">
        <v>9</v>
      </c>
      <c r="J17" s="108"/>
      <c r="K17" s="108"/>
      <c r="L17" s="1"/>
      <c r="M17" s="108"/>
      <c r="N17" s="108"/>
      <c r="O17" s="108"/>
      <c r="P17" s="108"/>
      <c r="Q17" s="108"/>
      <c r="R17" s="108"/>
      <c r="S17" s="108"/>
      <c r="T17" s="159"/>
      <c r="U17" s="16"/>
      <c r="V17" s="99">
        <v>11</v>
      </c>
      <c r="W17" s="1" t="s">
        <v>119</v>
      </c>
      <c r="X17" s="57"/>
    </row>
    <row r="18" spans="1:24" ht="24.95" customHeight="1">
      <c r="A18" s="56"/>
      <c r="B18" s="169"/>
      <c r="C18" s="89" t="s">
        <v>8</v>
      </c>
      <c r="D18" s="65">
        <v>12</v>
      </c>
      <c r="E18" s="1" t="s">
        <v>119</v>
      </c>
      <c r="F18" s="47">
        <f>G18</f>
        <v>16</v>
      </c>
      <c r="G18" s="48">
        <f>SUM(H18:S18)</f>
        <v>16</v>
      </c>
      <c r="H18" s="108">
        <v>9</v>
      </c>
      <c r="I18" s="108">
        <v>7</v>
      </c>
      <c r="J18" s="108"/>
      <c r="K18" s="108"/>
      <c r="L18" s="1"/>
      <c r="M18" s="108"/>
      <c r="N18" s="108"/>
      <c r="O18" s="108"/>
      <c r="P18" s="108"/>
      <c r="Q18" s="108"/>
      <c r="R18" s="108"/>
      <c r="S18" s="108"/>
      <c r="T18" s="159"/>
      <c r="U18" s="16"/>
      <c r="V18" s="99">
        <v>12</v>
      </c>
      <c r="W18" s="1" t="s">
        <v>99</v>
      </c>
      <c r="X18" s="57"/>
    </row>
    <row r="19" spans="1:24" ht="24.95" customHeight="1">
      <c r="A19" s="56"/>
      <c r="B19" s="169"/>
      <c r="C19" s="89" t="s">
        <v>8</v>
      </c>
      <c r="D19" s="65">
        <v>13</v>
      </c>
      <c r="E19" s="1" t="s">
        <v>128</v>
      </c>
      <c r="F19" s="47">
        <f>G19</f>
        <v>13</v>
      </c>
      <c r="G19" s="48">
        <f>SUM(H19:S19)</f>
        <v>13</v>
      </c>
      <c r="H19" s="108">
        <v>7</v>
      </c>
      <c r="I19" s="108">
        <v>6</v>
      </c>
      <c r="J19" s="108"/>
      <c r="K19" s="108"/>
      <c r="L19" s="1"/>
      <c r="M19" s="108"/>
      <c r="N19" s="108"/>
      <c r="O19" s="108"/>
      <c r="P19" s="108"/>
      <c r="Q19" s="108"/>
      <c r="R19" s="108"/>
      <c r="S19" s="108"/>
      <c r="T19" s="159"/>
      <c r="U19" s="16"/>
      <c r="V19" s="99">
        <v>13</v>
      </c>
      <c r="W19" s="1" t="s">
        <v>83</v>
      </c>
      <c r="X19" s="57"/>
    </row>
    <row r="20" spans="1:24" ht="24.95" customHeight="1">
      <c r="A20" s="56"/>
      <c r="B20" s="169"/>
      <c r="C20" s="88" t="s">
        <v>32</v>
      </c>
      <c r="D20" s="65">
        <v>14</v>
      </c>
      <c r="E20" s="1" t="s">
        <v>127</v>
      </c>
      <c r="F20" s="47">
        <f>G20</f>
        <v>10</v>
      </c>
      <c r="G20" s="48">
        <f>SUM(H20:S20)</f>
        <v>10</v>
      </c>
      <c r="H20" s="108">
        <v>2</v>
      </c>
      <c r="I20" s="108">
        <v>8</v>
      </c>
      <c r="J20" s="108"/>
      <c r="K20" s="108"/>
      <c r="L20" s="1"/>
      <c r="M20" s="108"/>
      <c r="N20" s="108"/>
      <c r="O20" s="108"/>
      <c r="P20" s="108"/>
      <c r="Q20" s="108"/>
      <c r="R20" s="108"/>
      <c r="S20" s="108"/>
      <c r="T20" s="159"/>
      <c r="U20" s="16"/>
      <c r="V20" s="99">
        <v>14</v>
      </c>
      <c r="W20" s="1" t="s">
        <v>80</v>
      </c>
      <c r="X20" s="57"/>
    </row>
    <row r="21" spans="1:24" ht="24.95" customHeight="1">
      <c r="A21" s="56"/>
      <c r="B21" s="169"/>
      <c r="C21" s="89" t="s">
        <v>8</v>
      </c>
      <c r="D21" s="67">
        <v>15</v>
      </c>
      <c r="E21" s="1" t="s">
        <v>100</v>
      </c>
      <c r="F21" s="47">
        <f>G21</f>
        <v>7</v>
      </c>
      <c r="G21" s="48">
        <f>SUM(H21:S21)</f>
        <v>7</v>
      </c>
      <c r="H21" s="108">
        <v>5</v>
      </c>
      <c r="I21" s="108">
        <v>2</v>
      </c>
      <c r="J21" s="108"/>
      <c r="K21" s="108"/>
      <c r="L21" s="1"/>
      <c r="M21" s="108"/>
      <c r="N21" s="108"/>
      <c r="O21" s="108"/>
      <c r="P21" s="108"/>
      <c r="Q21" s="108"/>
      <c r="R21" s="108"/>
      <c r="S21" s="108"/>
      <c r="T21" s="62"/>
      <c r="U21" s="16"/>
      <c r="V21" s="99">
        <v>15</v>
      </c>
      <c r="W21" s="1" t="s">
        <v>100</v>
      </c>
      <c r="X21" s="57"/>
    </row>
    <row r="22" spans="1:24" ht="24.95" customHeight="1">
      <c r="A22" s="56"/>
      <c r="B22" s="169"/>
      <c r="C22" s="89" t="s">
        <v>8</v>
      </c>
      <c r="D22" s="67">
        <v>16</v>
      </c>
      <c r="E22" s="1" t="s">
        <v>129</v>
      </c>
      <c r="F22" s="47">
        <f>G22</f>
        <v>7</v>
      </c>
      <c r="G22" s="48">
        <f>SUM(H22:S22)</f>
        <v>7</v>
      </c>
      <c r="H22" s="108">
        <v>4</v>
      </c>
      <c r="I22" s="108">
        <v>3</v>
      </c>
      <c r="J22" s="108"/>
      <c r="K22" s="108"/>
      <c r="L22" s="1"/>
      <c r="M22" s="108"/>
      <c r="N22" s="108"/>
      <c r="O22" s="108"/>
      <c r="P22" s="108"/>
      <c r="Q22" s="108"/>
      <c r="R22" s="108"/>
      <c r="S22" s="108"/>
      <c r="T22" s="62"/>
      <c r="U22" s="16"/>
      <c r="V22" s="99">
        <v>16</v>
      </c>
      <c r="W22" s="1" t="s">
        <v>115</v>
      </c>
      <c r="X22" s="57"/>
    </row>
    <row r="23" spans="1:24" ht="24.95" customHeight="1">
      <c r="A23" s="56"/>
      <c r="B23" s="169"/>
      <c r="C23" s="89" t="s">
        <v>8</v>
      </c>
      <c r="D23" s="68">
        <v>17</v>
      </c>
      <c r="E23" s="1" t="s">
        <v>99</v>
      </c>
      <c r="F23" s="47">
        <f>G23</f>
        <v>7</v>
      </c>
      <c r="G23" s="48">
        <f>SUM(H23:S23)</f>
        <v>7</v>
      </c>
      <c r="H23" s="108">
        <v>3</v>
      </c>
      <c r="I23" s="108">
        <v>4</v>
      </c>
      <c r="J23" s="108"/>
      <c r="K23" s="108"/>
      <c r="L23" s="1"/>
      <c r="M23" s="108"/>
      <c r="N23" s="108"/>
      <c r="O23" s="108"/>
      <c r="P23" s="108"/>
      <c r="Q23" s="108"/>
      <c r="R23" s="108"/>
      <c r="S23" s="108"/>
      <c r="T23" s="62"/>
      <c r="U23" s="16"/>
      <c r="V23" s="99">
        <v>17</v>
      </c>
      <c r="W23" s="1" t="s">
        <v>120</v>
      </c>
      <c r="X23" s="57"/>
    </row>
    <row r="24" spans="1:24" ht="24.95" customHeight="1">
      <c r="A24" s="56"/>
      <c r="B24" s="169"/>
      <c r="C24" s="89"/>
      <c r="D24" s="68">
        <v>18</v>
      </c>
      <c r="E24" s="1"/>
      <c r="F24" s="47">
        <f t="shared" ref="F8:F26" si="0">G24</f>
        <v>0</v>
      </c>
      <c r="G24" s="48">
        <f t="shared" ref="G8:G26" si="1">SUM(H24:S24)</f>
        <v>0</v>
      </c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62"/>
      <c r="U24" s="16"/>
      <c r="V24" s="99">
        <v>18</v>
      </c>
      <c r="W24" s="1" t="s">
        <v>113</v>
      </c>
      <c r="X24" s="57"/>
    </row>
    <row r="25" spans="1:24" ht="24.95" customHeight="1">
      <c r="A25" s="56"/>
      <c r="B25" s="169"/>
      <c r="C25" s="89"/>
      <c r="D25" s="69">
        <v>19</v>
      </c>
      <c r="E25" s="1"/>
      <c r="F25" s="47">
        <f t="shared" si="0"/>
        <v>0</v>
      </c>
      <c r="G25" s="48">
        <f t="shared" si="1"/>
        <v>0</v>
      </c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62"/>
      <c r="U25" s="16"/>
      <c r="V25" s="99">
        <v>19</v>
      </c>
      <c r="W25" s="1" t="s">
        <v>105</v>
      </c>
      <c r="X25" s="57"/>
    </row>
    <row r="26" spans="1:24" ht="24.95" customHeight="1">
      <c r="A26" s="56"/>
      <c r="B26" s="169"/>
      <c r="C26" s="89"/>
      <c r="D26" s="71">
        <v>20</v>
      </c>
      <c r="E26" s="1"/>
      <c r="F26" s="47">
        <f t="shared" si="0"/>
        <v>0</v>
      </c>
      <c r="G26" s="48">
        <f t="shared" si="1"/>
        <v>0</v>
      </c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62"/>
      <c r="U26" s="16"/>
      <c r="V26" s="99">
        <v>20</v>
      </c>
      <c r="W26" s="1" t="s">
        <v>123</v>
      </c>
      <c r="X26" s="57"/>
    </row>
    <row r="27" spans="1:24" ht="24.95" customHeight="1">
      <c r="A27" s="56"/>
      <c r="B27" s="169"/>
      <c r="C27" s="13"/>
      <c r="D27" s="13"/>
      <c r="E27" s="13"/>
      <c r="F27" s="96" t="s">
        <v>6</v>
      </c>
      <c r="G27" s="97" t="s">
        <v>31</v>
      </c>
      <c r="H27" s="74" t="s">
        <v>9</v>
      </c>
      <c r="I27" s="74" t="s">
        <v>32</v>
      </c>
      <c r="J27" s="74" t="s">
        <v>43</v>
      </c>
      <c r="K27" s="74" t="s">
        <v>67</v>
      </c>
      <c r="L27" s="72" t="s">
        <v>71</v>
      </c>
      <c r="M27" s="72" t="s">
        <v>42</v>
      </c>
      <c r="N27" s="72" t="s">
        <v>34</v>
      </c>
      <c r="O27" s="72" t="s">
        <v>33</v>
      </c>
      <c r="P27" s="72" t="s">
        <v>8</v>
      </c>
      <c r="Q27" s="75" t="s">
        <v>10</v>
      </c>
      <c r="R27" s="90"/>
      <c r="S27" s="13"/>
      <c r="T27" s="16"/>
      <c r="U27" s="16"/>
      <c r="V27" s="16"/>
      <c r="W27" s="16"/>
      <c r="X27" s="57"/>
    </row>
    <row r="28" spans="1:24" ht="20.25" customHeight="1">
      <c r="A28" s="14"/>
      <c r="B28" s="14"/>
      <c r="C28" s="14"/>
      <c r="D28" s="14"/>
      <c r="E28" s="14"/>
      <c r="F28" s="9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6"/>
      <c r="U28" s="16"/>
      <c r="V28" s="16"/>
      <c r="W28" s="16"/>
      <c r="X28" s="57"/>
    </row>
    <row r="29" spans="1:24" s="17" customFormat="1" ht="25.5" customHeight="1">
      <c r="A29" s="14"/>
      <c r="B29" s="170" t="s">
        <v>60</v>
      </c>
      <c r="C29" s="30"/>
      <c r="D29" s="30"/>
      <c r="E29" s="30"/>
      <c r="F29" s="93"/>
      <c r="G29" s="39"/>
      <c r="H29" s="161" t="s">
        <v>14</v>
      </c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0" t="s">
        <v>53</v>
      </c>
      <c r="U29" s="16"/>
      <c r="V29" s="16"/>
      <c r="W29" s="16"/>
      <c r="X29" s="57"/>
    </row>
    <row r="30" spans="1:24" ht="18" customHeight="1">
      <c r="A30" s="14"/>
      <c r="B30" s="170"/>
      <c r="C30" s="141" t="s">
        <v>1</v>
      </c>
      <c r="D30" s="141"/>
      <c r="E30" s="143" t="s">
        <v>5</v>
      </c>
      <c r="F30" s="142" t="s">
        <v>126</v>
      </c>
      <c r="G30" s="144" t="s">
        <v>7</v>
      </c>
      <c r="H30" s="6">
        <v>1</v>
      </c>
      <c r="I30" s="6">
        <v>2</v>
      </c>
      <c r="J30" s="12">
        <v>3</v>
      </c>
      <c r="K30" s="6">
        <v>4</v>
      </c>
      <c r="L30" s="6">
        <v>5</v>
      </c>
      <c r="M30" s="26">
        <v>6</v>
      </c>
      <c r="N30" s="6">
        <v>7</v>
      </c>
      <c r="O30" s="6">
        <v>8</v>
      </c>
      <c r="P30" s="26">
        <v>9</v>
      </c>
      <c r="Q30" s="6">
        <v>10</v>
      </c>
      <c r="R30" s="42">
        <v>11</v>
      </c>
      <c r="S30" s="26">
        <v>12</v>
      </c>
      <c r="T30" s="160"/>
      <c r="U30" s="16"/>
      <c r="V30" s="16"/>
      <c r="W30" s="16"/>
      <c r="X30" s="57"/>
    </row>
    <row r="31" spans="1:24" ht="18" customHeight="1">
      <c r="A31" s="14"/>
      <c r="B31" s="170"/>
      <c r="C31" s="141"/>
      <c r="D31" s="141"/>
      <c r="E31" s="143"/>
      <c r="F31" s="142"/>
      <c r="G31" s="144"/>
      <c r="H31" s="156">
        <v>44107</v>
      </c>
      <c r="I31" s="156"/>
      <c r="J31" s="156">
        <v>40496</v>
      </c>
      <c r="K31" s="156"/>
      <c r="L31" s="156">
        <v>40517</v>
      </c>
      <c r="M31" s="156"/>
      <c r="N31" s="156"/>
      <c r="O31" s="156"/>
      <c r="P31" s="156"/>
      <c r="Q31" s="156"/>
      <c r="R31" s="156"/>
      <c r="S31" s="156"/>
      <c r="T31" s="160"/>
      <c r="U31" s="16"/>
      <c r="V31" s="163" t="s">
        <v>117</v>
      </c>
      <c r="W31" s="163"/>
      <c r="X31" s="57"/>
    </row>
    <row r="32" spans="1:24" ht="24.95" customHeight="1">
      <c r="A32" s="14"/>
      <c r="B32" s="170"/>
      <c r="C32" s="88" t="s">
        <v>9</v>
      </c>
      <c r="D32" s="101">
        <v>1</v>
      </c>
      <c r="E32" s="107" t="s">
        <v>49</v>
      </c>
      <c r="F32" s="47">
        <f>G32</f>
        <v>38</v>
      </c>
      <c r="G32" s="59">
        <f>SUM(H32:S32)</f>
        <v>38</v>
      </c>
      <c r="H32" s="54">
        <v>18</v>
      </c>
      <c r="I32" s="53">
        <v>20</v>
      </c>
      <c r="J32" s="108"/>
      <c r="K32" s="108"/>
      <c r="L32" s="109"/>
      <c r="M32" s="108"/>
      <c r="N32" s="108"/>
      <c r="O32" s="108"/>
      <c r="P32" s="108"/>
      <c r="Q32" s="108"/>
      <c r="R32" s="108"/>
      <c r="S32" s="108"/>
      <c r="T32" s="160"/>
      <c r="U32" s="16"/>
      <c r="V32" s="140">
        <v>1</v>
      </c>
      <c r="W32" s="70" t="s">
        <v>86</v>
      </c>
      <c r="X32" s="57"/>
    </row>
    <row r="33" spans="1:24" ht="24.95" customHeight="1">
      <c r="A33" s="14"/>
      <c r="B33" s="170"/>
      <c r="C33" s="88" t="s">
        <v>9</v>
      </c>
      <c r="D33" s="101"/>
      <c r="E33" s="107" t="s">
        <v>124</v>
      </c>
      <c r="F33" s="47">
        <f>G33</f>
        <v>38</v>
      </c>
      <c r="G33" s="59">
        <f>SUM(H33:S33)</f>
        <v>38</v>
      </c>
      <c r="H33" s="54">
        <v>18</v>
      </c>
      <c r="I33" s="53">
        <v>20</v>
      </c>
      <c r="J33" s="108"/>
      <c r="K33" s="108"/>
      <c r="L33" s="109"/>
      <c r="M33" s="108"/>
      <c r="N33" s="108"/>
      <c r="O33" s="108"/>
      <c r="P33" s="108"/>
      <c r="Q33" s="108"/>
      <c r="R33" s="108"/>
      <c r="S33" s="108"/>
      <c r="T33" s="160"/>
      <c r="U33" s="16"/>
      <c r="V33" s="140"/>
      <c r="W33" s="70" t="s">
        <v>110</v>
      </c>
      <c r="X33" s="57"/>
    </row>
    <row r="34" spans="1:24" ht="24.95" customHeight="1">
      <c r="A34" s="14"/>
      <c r="B34" s="170"/>
      <c r="C34" s="89" t="s">
        <v>33</v>
      </c>
      <c r="D34" s="101">
        <v>3</v>
      </c>
      <c r="E34" s="107" t="s">
        <v>48</v>
      </c>
      <c r="F34" s="47">
        <f>G34</f>
        <v>36</v>
      </c>
      <c r="G34" s="59">
        <f>SUM(H34:S34)</f>
        <v>36</v>
      </c>
      <c r="H34" s="53">
        <v>20</v>
      </c>
      <c r="I34" s="55">
        <v>16</v>
      </c>
      <c r="J34" s="108"/>
      <c r="K34" s="108"/>
      <c r="L34" s="109"/>
      <c r="M34" s="108"/>
      <c r="N34" s="108"/>
      <c r="O34" s="108"/>
      <c r="P34" s="108"/>
      <c r="Q34" s="108"/>
      <c r="R34" s="108"/>
      <c r="S34" s="108"/>
      <c r="T34" s="160"/>
      <c r="U34" s="16"/>
      <c r="V34" s="98">
        <v>2</v>
      </c>
      <c r="W34" s="70" t="s">
        <v>84</v>
      </c>
      <c r="X34" s="57"/>
    </row>
    <row r="35" spans="1:24" ht="24.95" customHeight="1">
      <c r="A35" s="14"/>
      <c r="B35" s="170"/>
      <c r="C35" s="88" t="s">
        <v>32</v>
      </c>
      <c r="D35" s="101">
        <v>4</v>
      </c>
      <c r="E35" s="107" t="s">
        <v>95</v>
      </c>
      <c r="F35" s="47">
        <f>G35</f>
        <v>33</v>
      </c>
      <c r="G35" s="59">
        <f>SUM(H35:S35)</f>
        <v>33</v>
      </c>
      <c r="H35" s="108">
        <v>15</v>
      </c>
      <c r="I35" s="54">
        <v>18</v>
      </c>
      <c r="J35" s="108"/>
      <c r="K35" s="108"/>
      <c r="L35" s="109"/>
      <c r="M35" s="108"/>
      <c r="N35" s="108"/>
      <c r="O35" s="108"/>
      <c r="P35" s="108"/>
      <c r="Q35" s="108"/>
      <c r="R35" s="108"/>
      <c r="S35" s="108"/>
      <c r="T35" s="160"/>
      <c r="U35" s="16"/>
      <c r="V35" s="98">
        <v>3</v>
      </c>
      <c r="W35" s="70" t="s">
        <v>39</v>
      </c>
      <c r="X35" s="57"/>
    </row>
    <row r="36" spans="1:24" ht="24.95" customHeight="1">
      <c r="A36" s="14"/>
      <c r="B36" s="170"/>
      <c r="C36" s="88" t="s">
        <v>32</v>
      </c>
      <c r="D36" s="101"/>
      <c r="E36" s="107" t="s">
        <v>39</v>
      </c>
      <c r="F36" s="47">
        <f>G36</f>
        <v>33</v>
      </c>
      <c r="G36" s="59">
        <f>SUM(H36:S36)</f>
        <v>33</v>
      </c>
      <c r="H36" s="108">
        <v>15</v>
      </c>
      <c r="I36" s="54">
        <v>18</v>
      </c>
      <c r="J36" s="108"/>
      <c r="K36" s="108"/>
      <c r="L36" s="109"/>
      <c r="M36" s="108"/>
      <c r="N36" s="108"/>
      <c r="O36" s="108"/>
      <c r="P36" s="108"/>
      <c r="Q36" s="108"/>
      <c r="R36" s="108"/>
      <c r="S36" s="108"/>
      <c r="T36" s="160"/>
      <c r="U36" s="16"/>
      <c r="V36" s="98">
        <v>4</v>
      </c>
      <c r="W36" s="70" t="s">
        <v>93</v>
      </c>
      <c r="X36" s="57"/>
    </row>
    <row r="37" spans="1:24" ht="24.95" customHeight="1">
      <c r="A37" s="14"/>
      <c r="B37" s="170"/>
      <c r="C37" s="89" t="s">
        <v>71</v>
      </c>
      <c r="D37" s="101">
        <v>6</v>
      </c>
      <c r="E37" s="107" t="s">
        <v>78</v>
      </c>
      <c r="F37" s="47">
        <f>G37</f>
        <v>31</v>
      </c>
      <c r="G37" s="59">
        <f>SUM(H37:S37)</f>
        <v>31</v>
      </c>
      <c r="H37" s="53">
        <v>20</v>
      </c>
      <c r="I37" s="108">
        <v>11</v>
      </c>
      <c r="J37" s="108"/>
      <c r="K37" s="108"/>
      <c r="L37" s="109"/>
      <c r="M37" s="108"/>
      <c r="N37" s="108"/>
      <c r="O37" s="108"/>
      <c r="P37" s="108"/>
      <c r="Q37" s="108"/>
      <c r="R37" s="108"/>
      <c r="S37" s="108"/>
      <c r="T37" s="160"/>
      <c r="U37" s="16"/>
      <c r="V37" s="98">
        <v>5</v>
      </c>
      <c r="W37" s="70" t="s">
        <v>37</v>
      </c>
      <c r="X37" s="57"/>
    </row>
    <row r="38" spans="1:24" ht="24.95" customHeight="1">
      <c r="A38" s="14"/>
      <c r="B38" s="170"/>
      <c r="C38" s="89" t="s">
        <v>42</v>
      </c>
      <c r="D38" s="101">
        <v>7</v>
      </c>
      <c r="E38" s="107" t="s">
        <v>84</v>
      </c>
      <c r="F38" s="47">
        <f>G38</f>
        <v>31</v>
      </c>
      <c r="G38" s="59">
        <f>SUM(H38:S38)</f>
        <v>31</v>
      </c>
      <c r="H38" s="55">
        <v>16</v>
      </c>
      <c r="I38" s="108">
        <v>15</v>
      </c>
      <c r="J38" s="108"/>
      <c r="K38" s="108"/>
      <c r="L38" s="109"/>
      <c r="M38" s="108"/>
      <c r="N38" s="108"/>
      <c r="O38" s="108"/>
      <c r="P38" s="108"/>
      <c r="Q38" s="108"/>
      <c r="R38" s="108"/>
      <c r="S38" s="108"/>
      <c r="T38" s="160"/>
      <c r="U38" s="16"/>
      <c r="V38" s="98">
        <v>6</v>
      </c>
      <c r="W38" s="70" t="s">
        <v>49</v>
      </c>
      <c r="X38" s="57"/>
    </row>
    <row r="39" spans="1:24" ht="24.95" customHeight="1">
      <c r="A39" s="14"/>
      <c r="B39" s="170"/>
      <c r="C39" s="89" t="s">
        <v>42</v>
      </c>
      <c r="D39" s="101">
        <v>8</v>
      </c>
      <c r="E39" s="107" t="s">
        <v>37</v>
      </c>
      <c r="F39" s="47">
        <f>G39</f>
        <v>29</v>
      </c>
      <c r="G39" s="59">
        <f>SUM(H39:S39)</f>
        <v>29</v>
      </c>
      <c r="H39" s="55">
        <v>16</v>
      </c>
      <c r="I39" s="108">
        <v>13</v>
      </c>
      <c r="J39" s="108"/>
      <c r="K39" s="108"/>
      <c r="L39" s="109"/>
      <c r="M39" s="108"/>
      <c r="N39" s="108"/>
      <c r="O39" s="108"/>
      <c r="P39" s="108"/>
      <c r="Q39" s="108"/>
      <c r="R39" s="108"/>
      <c r="S39" s="108"/>
      <c r="T39" s="160"/>
      <c r="U39" s="16"/>
      <c r="V39" s="98">
        <v>7</v>
      </c>
      <c r="W39" s="70" t="s">
        <v>87</v>
      </c>
      <c r="X39" s="57"/>
    </row>
    <row r="40" spans="1:24" ht="24.95" customHeight="1">
      <c r="A40" s="14"/>
      <c r="B40" s="170"/>
      <c r="C40" s="96" t="s">
        <v>6</v>
      </c>
      <c r="D40" s="101">
        <v>9</v>
      </c>
      <c r="E40" s="107" t="s">
        <v>40</v>
      </c>
      <c r="F40" s="47">
        <f>G40</f>
        <v>28</v>
      </c>
      <c r="G40" s="59">
        <f>SUM(H40:S40)</f>
        <v>28</v>
      </c>
      <c r="H40" s="108">
        <v>14</v>
      </c>
      <c r="I40" s="108">
        <v>14</v>
      </c>
      <c r="J40" s="108"/>
      <c r="K40" s="108"/>
      <c r="L40" s="109"/>
      <c r="M40" s="108"/>
      <c r="N40" s="108"/>
      <c r="O40" s="108"/>
      <c r="P40" s="108"/>
      <c r="Q40" s="108"/>
      <c r="R40" s="108"/>
      <c r="S40" s="108"/>
      <c r="T40" s="160"/>
      <c r="U40" s="16"/>
      <c r="V40" s="98">
        <v>8</v>
      </c>
      <c r="W40" s="70" t="s">
        <v>65</v>
      </c>
      <c r="X40" s="57"/>
    </row>
    <row r="41" spans="1:24" ht="24.95" customHeight="1">
      <c r="A41" s="14"/>
      <c r="B41" s="170"/>
      <c r="C41" s="96" t="s">
        <v>6</v>
      </c>
      <c r="D41" s="101">
        <v>10</v>
      </c>
      <c r="E41" s="109" t="s">
        <v>171</v>
      </c>
      <c r="F41" s="47">
        <f>G41</f>
        <v>24</v>
      </c>
      <c r="G41" s="59">
        <f>SUM(H41:S41)</f>
        <v>24</v>
      </c>
      <c r="H41" s="108">
        <v>12</v>
      </c>
      <c r="I41" s="108">
        <v>12</v>
      </c>
      <c r="J41" s="108"/>
      <c r="K41" s="108"/>
      <c r="L41" s="109"/>
      <c r="M41" s="108"/>
      <c r="N41" s="108"/>
      <c r="O41" s="108"/>
      <c r="P41" s="108"/>
      <c r="Q41" s="108"/>
      <c r="R41" s="108"/>
      <c r="S41" s="108"/>
      <c r="T41" s="160"/>
      <c r="U41" s="16"/>
      <c r="V41" s="98">
        <v>9</v>
      </c>
      <c r="W41" s="70" t="s">
        <v>109</v>
      </c>
      <c r="X41" s="57"/>
    </row>
    <row r="42" spans="1:24" ht="24.95" customHeight="1">
      <c r="A42" s="14"/>
      <c r="B42" s="170"/>
      <c r="C42" s="96" t="s">
        <v>6</v>
      </c>
      <c r="D42" s="101"/>
      <c r="E42" s="107" t="s">
        <v>74</v>
      </c>
      <c r="F42" s="47">
        <f>G42</f>
        <v>24</v>
      </c>
      <c r="G42" s="59">
        <f>SUM(H42:S42)</f>
        <v>24</v>
      </c>
      <c r="H42" s="108">
        <v>12</v>
      </c>
      <c r="I42" s="108">
        <v>12</v>
      </c>
      <c r="J42" s="108"/>
      <c r="K42" s="108"/>
      <c r="L42" s="109"/>
      <c r="M42" s="108"/>
      <c r="N42" s="108"/>
      <c r="O42" s="108"/>
      <c r="P42" s="108"/>
      <c r="Q42" s="108"/>
      <c r="R42" s="108"/>
      <c r="S42" s="108"/>
      <c r="T42" s="160"/>
      <c r="U42" s="16"/>
      <c r="V42" s="98">
        <v>10</v>
      </c>
      <c r="W42" s="70" t="s">
        <v>121</v>
      </c>
      <c r="X42" s="57"/>
    </row>
    <row r="43" spans="1:24" ht="24.95" customHeight="1">
      <c r="A43" s="14"/>
      <c r="B43" s="170"/>
      <c r="C43" s="92" t="s">
        <v>31</v>
      </c>
      <c r="D43" s="108">
        <v>12</v>
      </c>
      <c r="E43" s="109" t="s">
        <v>101</v>
      </c>
      <c r="F43" s="47">
        <f>G43</f>
        <v>16</v>
      </c>
      <c r="G43" s="59">
        <f>SUM(H43:S43)</f>
        <v>16</v>
      </c>
      <c r="H43" s="108">
        <v>9</v>
      </c>
      <c r="I43" s="108">
        <v>7</v>
      </c>
      <c r="J43" s="108"/>
      <c r="K43" s="108"/>
      <c r="L43" s="109"/>
      <c r="M43" s="108"/>
      <c r="N43" s="108"/>
      <c r="O43" s="108"/>
      <c r="P43" s="108"/>
      <c r="Q43" s="108"/>
      <c r="R43" s="108"/>
      <c r="S43" s="108"/>
      <c r="T43" s="160"/>
      <c r="U43" s="16"/>
      <c r="V43" s="108"/>
      <c r="W43" s="110"/>
      <c r="X43" s="57"/>
    </row>
    <row r="44" spans="1:24" ht="24.95" customHeight="1">
      <c r="A44" s="14"/>
      <c r="B44" s="170"/>
      <c r="C44" s="92" t="s">
        <v>31</v>
      </c>
      <c r="D44" s="108"/>
      <c r="E44" s="107" t="s">
        <v>97</v>
      </c>
      <c r="F44" s="47">
        <f>G44</f>
        <v>16</v>
      </c>
      <c r="G44" s="59">
        <f>SUM(H44:S44)</f>
        <v>16</v>
      </c>
      <c r="H44" s="108">
        <v>9</v>
      </c>
      <c r="I44" s="108">
        <v>7</v>
      </c>
      <c r="J44" s="108"/>
      <c r="K44" s="108"/>
      <c r="L44" s="109"/>
      <c r="M44" s="108"/>
      <c r="N44" s="108"/>
      <c r="O44" s="108"/>
      <c r="P44" s="108"/>
      <c r="Q44" s="108"/>
      <c r="R44" s="108"/>
      <c r="S44" s="108"/>
      <c r="T44" s="160"/>
      <c r="U44" s="16"/>
      <c r="V44" s="98">
        <v>11</v>
      </c>
      <c r="W44" s="70" t="s">
        <v>40</v>
      </c>
      <c r="X44" s="57"/>
    </row>
    <row r="45" spans="1:24" ht="24.95" customHeight="1">
      <c r="A45" s="14"/>
      <c r="B45" s="170"/>
      <c r="C45" s="92" t="s">
        <v>9</v>
      </c>
      <c r="D45" s="108">
        <v>14</v>
      </c>
      <c r="E45" s="107" t="s">
        <v>96</v>
      </c>
      <c r="F45" s="47">
        <f>G45</f>
        <v>15</v>
      </c>
      <c r="G45" s="59">
        <f>SUM(H45:S45)</f>
        <v>15</v>
      </c>
      <c r="H45" s="108">
        <v>7</v>
      </c>
      <c r="I45" s="108">
        <v>8</v>
      </c>
      <c r="J45" s="108"/>
      <c r="K45" s="108"/>
      <c r="L45" s="109"/>
      <c r="M45" s="108"/>
      <c r="N45" s="108"/>
      <c r="O45" s="108"/>
      <c r="P45" s="108"/>
      <c r="Q45" s="108"/>
      <c r="R45" s="108"/>
      <c r="S45" s="108"/>
      <c r="T45" s="160"/>
      <c r="U45" s="16"/>
      <c r="V45" s="98">
        <v>12</v>
      </c>
      <c r="W45" s="70" t="s">
        <v>122</v>
      </c>
      <c r="X45" s="57"/>
    </row>
    <row r="46" spans="1:24" ht="24.95" customHeight="1">
      <c r="A46" s="14"/>
      <c r="B46" s="170"/>
      <c r="C46" s="96" t="s">
        <v>6</v>
      </c>
      <c r="D46" s="108">
        <v>15</v>
      </c>
      <c r="E46" s="107" t="s">
        <v>104</v>
      </c>
      <c r="F46" s="47">
        <f>G46</f>
        <v>13</v>
      </c>
      <c r="G46" s="59">
        <f>SUM(H46:S46)</f>
        <v>13</v>
      </c>
      <c r="H46" s="108">
        <v>7</v>
      </c>
      <c r="I46" s="108">
        <v>6</v>
      </c>
      <c r="J46" s="108"/>
      <c r="K46" s="108"/>
      <c r="L46" s="109"/>
      <c r="M46" s="108"/>
      <c r="N46" s="108"/>
      <c r="O46" s="108"/>
      <c r="P46" s="108"/>
      <c r="Q46" s="108"/>
      <c r="R46" s="108"/>
      <c r="S46" s="108"/>
      <c r="T46" s="160"/>
      <c r="U46" s="16"/>
      <c r="V46" s="98">
        <v>13</v>
      </c>
      <c r="W46" s="70" t="s">
        <v>112</v>
      </c>
      <c r="X46" s="57"/>
    </row>
    <row r="47" spans="1:24" ht="24.95" customHeight="1">
      <c r="A47" s="14"/>
      <c r="B47" s="170"/>
      <c r="C47" s="92" t="s">
        <v>9</v>
      </c>
      <c r="D47" s="108">
        <v>16</v>
      </c>
      <c r="E47" s="107" t="s">
        <v>103</v>
      </c>
      <c r="F47" s="47">
        <f>G47</f>
        <v>12</v>
      </c>
      <c r="G47" s="59">
        <f>SUM(H47:S47)</f>
        <v>12</v>
      </c>
      <c r="H47" s="108">
        <v>4</v>
      </c>
      <c r="I47" s="108">
        <v>8</v>
      </c>
      <c r="J47" s="108"/>
      <c r="K47" s="108"/>
      <c r="L47" s="109"/>
      <c r="M47" s="108"/>
      <c r="N47" s="108"/>
      <c r="O47" s="108"/>
      <c r="P47" s="108"/>
      <c r="Q47" s="108"/>
      <c r="R47" s="108"/>
      <c r="S47" s="108"/>
      <c r="T47" s="160"/>
      <c r="U47" s="16"/>
      <c r="V47" s="98">
        <v>14</v>
      </c>
      <c r="W47" s="70" t="s">
        <v>89</v>
      </c>
      <c r="X47" s="57"/>
    </row>
    <row r="48" spans="1:24" ht="24.95" customHeight="1">
      <c r="A48" s="14"/>
      <c r="B48" s="170"/>
      <c r="C48" s="89" t="s">
        <v>71</v>
      </c>
      <c r="D48" s="108">
        <v>17</v>
      </c>
      <c r="E48" s="107" t="s">
        <v>89</v>
      </c>
      <c r="F48" s="47">
        <f>G48</f>
        <v>11</v>
      </c>
      <c r="G48" s="59">
        <f>SUM(H48:S48)</f>
        <v>11</v>
      </c>
      <c r="H48" s="108">
        <v>11</v>
      </c>
      <c r="I48" s="222"/>
      <c r="J48" s="108"/>
      <c r="K48" s="108"/>
      <c r="L48" s="109"/>
      <c r="M48" s="108"/>
      <c r="N48" s="108"/>
      <c r="O48" s="108"/>
      <c r="P48" s="108"/>
      <c r="Q48" s="108"/>
      <c r="R48" s="108"/>
      <c r="S48" s="108"/>
      <c r="T48" s="63"/>
      <c r="U48" s="16"/>
      <c r="V48" s="98">
        <v>15</v>
      </c>
      <c r="W48" s="70" t="s">
        <v>101</v>
      </c>
      <c r="X48" s="57"/>
    </row>
    <row r="49" spans="1:24" ht="24.95" customHeight="1">
      <c r="A49" s="14"/>
      <c r="B49" s="170"/>
      <c r="C49" s="89" t="s">
        <v>8</v>
      </c>
      <c r="D49" s="108">
        <v>18</v>
      </c>
      <c r="E49" s="107" t="s">
        <v>79</v>
      </c>
      <c r="F49" s="47">
        <f>G49</f>
        <v>9</v>
      </c>
      <c r="G49" s="59">
        <f>SUM(H49:S49)</f>
        <v>9</v>
      </c>
      <c r="H49" s="108">
        <v>5</v>
      </c>
      <c r="I49" s="108">
        <v>4</v>
      </c>
      <c r="J49" s="108"/>
      <c r="K49" s="108"/>
      <c r="L49" s="109"/>
      <c r="M49" s="108"/>
      <c r="N49" s="108"/>
      <c r="O49" s="108"/>
      <c r="P49" s="108"/>
      <c r="Q49" s="108"/>
      <c r="R49" s="108"/>
      <c r="S49" s="108"/>
      <c r="T49" s="63"/>
      <c r="U49" s="16"/>
      <c r="V49" s="98">
        <v>16</v>
      </c>
      <c r="W49" s="70" t="s">
        <v>85</v>
      </c>
      <c r="X49" s="57"/>
    </row>
    <row r="50" spans="1:24" ht="24.95" customHeight="1">
      <c r="A50" s="14"/>
      <c r="B50" s="170"/>
      <c r="C50" s="89"/>
      <c r="D50" s="108">
        <v>19</v>
      </c>
      <c r="E50" s="109"/>
      <c r="F50" s="47">
        <f>G50</f>
        <v>0</v>
      </c>
      <c r="G50" s="59">
        <f>SUM(H50:S50)</f>
        <v>0</v>
      </c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66"/>
      <c r="U50" s="16"/>
      <c r="V50" s="98">
        <v>17</v>
      </c>
      <c r="W50" s="70" t="s">
        <v>82</v>
      </c>
      <c r="X50" s="57"/>
    </row>
    <row r="51" spans="1:24" ht="24.95" customHeight="1">
      <c r="A51" s="14"/>
      <c r="B51" s="170"/>
      <c r="C51" s="89"/>
      <c r="D51" s="108">
        <v>20</v>
      </c>
      <c r="E51" s="70"/>
      <c r="F51" s="47">
        <f>G51</f>
        <v>0</v>
      </c>
      <c r="G51" s="59">
        <f>SUM(H51:S51)</f>
        <v>0</v>
      </c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66"/>
      <c r="U51" s="16"/>
      <c r="V51" s="98">
        <v>18</v>
      </c>
      <c r="W51" s="70" t="s">
        <v>111</v>
      </c>
      <c r="X51" s="57"/>
    </row>
    <row r="52" spans="1:24" ht="24.95" customHeight="1">
      <c r="A52" s="14"/>
      <c r="B52" s="170"/>
      <c r="C52" s="13"/>
      <c r="D52" s="13"/>
      <c r="E52" s="13"/>
      <c r="F52" s="100" t="s">
        <v>6</v>
      </c>
      <c r="G52" s="92" t="s">
        <v>31</v>
      </c>
      <c r="H52" s="92" t="s">
        <v>9</v>
      </c>
      <c r="I52" s="74" t="s">
        <v>32</v>
      </c>
      <c r="J52" s="74" t="s">
        <v>43</v>
      </c>
      <c r="K52" s="74" t="s">
        <v>67</v>
      </c>
      <c r="L52" s="72" t="s">
        <v>71</v>
      </c>
      <c r="M52" s="72" t="s">
        <v>42</v>
      </c>
      <c r="N52" s="72" t="s">
        <v>34</v>
      </c>
      <c r="O52" s="72" t="s">
        <v>33</v>
      </c>
      <c r="P52" s="72" t="s">
        <v>8</v>
      </c>
      <c r="Q52" s="75" t="s">
        <v>10</v>
      </c>
      <c r="R52" s="73"/>
      <c r="S52" s="13"/>
      <c r="T52" s="14"/>
      <c r="U52" s="14"/>
      <c r="V52" s="14"/>
      <c r="W52" s="14"/>
      <c r="X52" s="57"/>
    </row>
    <row r="53" spans="1:24" ht="24.9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57"/>
    </row>
    <row r="54" spans="1:24" ht="23.25">
      <c r="A54" s="14"/>
      <c r="B54" s="14"/>
      <c r="C54" s="14"/>
      <c r="D54" s="14"/>
      <c r="E54" s="60" t="s">
        <v>15</v>
      </c>
      <c r="F54" s="61" t="s">
        <v>21</v>
      </c>
      <c r="G54" s="61" t="s">
        <v>22</v>
      </c>
      <c r="H54" s="61" t="s">
        <v>28</v>
      </c>
      <c r="I54" s="61" t="s">
        <v>27</v>
      </c>
      <c r="J54" s="61" t="s">
        <v>26</v>
      </c>
      <c r="K54" s="61" t="s">
        <v>36</v>
      </c>
      <c r="L54" s="61" t="s">
        <v>35</v>
      </c>
      <c r="M54" s="61" t="s">
        <v>44</v>
      </c>
      <c r="N54" s="61" t="s">
        <v>61</v>
      </c>
      <c r="O54" s="61" t="s">
        <v>62</v>
      </c>
      <c r="P54" s="61" t="s">
        <v>69</v>
      </c>
      <c r="Q54" s="61" t="s">
        <v>70</v>
      </c>
      <c r="R54" s="14"/>
      <c r="S54" s="14"/>
      <c r="T54" s="16"/>
      <c r="U54" s="16"/>
      <c r="V54" s="14"/>
      <c r="W54" s="14"/>
      <c r="X54" s="57"/>
    </row>
    <row r="55" spans="1:24" ht="15.75">
      <c r="A55" s="14"/>
      <c r="B55" s="14"/>
      <c r="C55" s="14"/>
      <c r="D55" s="139" t="s">
        <v>52</v>
      </c>
      <c r="E55" s="1" t="s">
        <v>106</v>
      </c>
      <c r="F55" s="129">
        <v>10</v>
      </c>
      <c r="G55" s="130">
        <v>22</v>
      </c>
      <c r="H55" s="130"/>
      <c r="I55" s="130"/>
      <c r="J55" s="131"/>
      <c r="K55" s="131"/>
      <c r="L55" s="130"/>
      <c r="M55" s="130"/>
      <c r="N55" s="130"/>
      <c r="O55" s="130"/>
      <c r="P55" s="130"/>
      <c r="Q55" s="130"/>
      <c r="R55" s="14"/>
      <c r="S55" s="14"/>
      <c r="T55" s="16"/>
      <c r="U55" s="16"/>
      <c r="V55" s="14"/>
      <c r="W55" s="14"/>
      <c r="X55" s="57"/>
    </row>
    <row r="56" spans="1:24" ht="15.75" customHeight="1">
      <c r="A56" s="14"/>
      <c r="B56" s="14"/>
      <c r="C56" s="14"/>
      <c r="D56" s="139"/>
      <c r="E56" s="1" t="s">
        <v>99</v>
      </c>
      <c r="F56" s="129">
        <v>22</v>
      </c>
      <c r="G56" s="129">
        <v>7</v>
      </c>
      <c r="H56" s="129"/>
      <c r="I56" s="129"/>
      <c r="J56" s="131"/>
      <c r="K56" s="131"/>
      <c r="L56" s="132"/>
      <c r="M56" s="132"/>
      <c r="N56" s="132"/>
      <c r="O56" s="132"/>
      <c r="P56" s="130"/>
      <c r="Q56" s="130"/>
      <c r="R56" s="14"/>
      <c r="S56" s="14"/>
      <c r="T56" s="14"/>
      <c r="U56" s="14"/>
      <c r="V56" s="14"/>
      <c r="W56" s="14"/>
      <c r="X56" s="57"/>
    </row>
    <row r="57" spans="1:24" ht="15.75" customHeight="1">
      <c r="A57" s="14"/>
      <c r="B57" s="14"/>
      <c r="C57" s="14"/>
      <c r="D57" s="139"/>
      <c r="E57" s="1" t="s">
        <v>100</v>
      </c>
      <c r="F57" s="131">
        <v>16</v>
      </c>
      <c r="G57" s="131">
        <v>14</v>
      </c>
      <c r="H57" s="129"/>
      <c r="I57" s="130"/>
      <c r="J57" s="131"/>
      <c r="K57" s="130"/>
      <c r="L57" s="131"/>
      <c r="M57" s="131"/>
      <c r="N57" s="131"/>
      <c r="O57" s="131"/>
      <c r="P57" s="132"/>
      <c r="Q57" s="133"/>
      <c r="R57" s="14"/>
      <c r="S57" s="14"/>
      <c r="T57" s="14"/>
      <c r="U57" s="14"/>
      <c r="V57" s="14"/>
      <c r="W57" s="14"/>
      <c r="X57" s="57"/>
    </row>
    <row r="58" spans="1:24" ht="15.75" customHeight="1">
      <c r="A58" s="14"/>
      <c r="B58" s="14"/>
      <c r="C58" s="14"/>
      <c r="D58" s="139"/>
      <c r="E58" s="1" t="s">
        <v>137</v>
      </c>
      <c r="F58" s="130">
        <v>18</v>
      </c>
      <c r="G58" s="238">
        <v>5</v>
      </c>
      <c r="H58" s="129"/>
      <c r="I58" s="130"/>
      <c r="J58" s="130"/>
      <c r="K58" s="130"/>
      <c r="L58" s="130"/>
      <c r="M58" s="130"/>
      <c r="N58" s="131"/>
      <c r="O58" s="131"/>
      <c r="P58" s="131"/>
      <c r="Q58" s="130"/>
      <c r="R58" s="14"/>
      <c r="S58" s="14"/>
      <c r="T58" s="14"/>
      <c r="U58" s="14"/>
      <c r="V58" s="14"/>
      <c r="W58" s="14"/>
      <c r="X58" s="57"/>
    </row>
    <row r="59" spans="1:24" ht="15.75" customHeight="1">
      <c r="A59" s="14"/>
      <c r="B59" s="14"/>
      <c r="C59" s="14"/>
      <c r="D59" s="139"/>
      <c r="E59" s="1" t="s">
        <v>94</v>
      </c>
      <c r="F59" s="236">
        <v>4</v>
      </c>
      <c r="G59" s="131">
        <v>24</v>
      </c>
      <c r="H59" s="129"/>
      <c r="I59" s="129"/>
      <c r="J59" s="131"/>
      <c r="K59" s="131"/>
      <c r="L59" s="131"/>
      <c r="M59" s="131"/>
      <c r="N59" s="130"/>
      <c r="O59" s="130"/>
      <c r="P59" s="131"/>
      <c r="Q59" s="133"/>
      <c r="R59" s="14"/>
      <c r="S59" s="14"/>
      <c r="T59" s="14"/>
      <c r="U59" s="14"/>
      <c r="V59" s="14"/>
      <c r="W59" s="14"/>
      <c r="X59" s="57"/>
    </row>
    <row r="60" spans="1:24" ht="15.75">
      <c r="A60" s="14"/>
      <c r="B60" s="14"/>
      <c r="C60" s="14"/>
      <c r="D60" s="139"/>
      <c r="E60" s="1" t="s">
        <v>134</v>
      </c>
      <c r="F60" s="130">
        <v>0.73333333333333328</v>
      </c>
      <c r="G60" s="236">
        <v>4</v>
      </c>
      <c r="H60" s="129"/>
      <c r="I60" s="132"/>
      <c r="J60" s="130"/>
      <c r="K60" s="130"/>
      <c r="L60" s="130"/>
      <c r="M60" s="130"/>
      <c r="N60" s="130"/>
      <c r="O60" s="130"/>
      <c r="P60" s="130"/>
      <c r="Q60" s="130"/>
      <c r="R60" s="14"/>
      <c r="S60" s="14"/>
      <c r="T60" s="14"/>
      <c r="U60" s="14"/>
      <c r="V60" s="14"/>
      <c r="W60" s="14"/>
      <c r="X60" s="57"/>
    </row>
    <row r="61" spans="1:24" ht="15.75">
      <c r="A61" s="14"/>
      <c r="B61" s="14"/>
      <c r="C61" s="14"/>
      <c r="D61" s="139"/>
      <c r="E61" s="1" t="s">
        <v>119</v>
      </c>
      <c r="F61" s="131">
        <v>17</v>
      </c>
      <c r="G61" s="131">
        <v>20</v>
      </c>
      <c r="H61" s="129"/>
      <c r="I61" s="132"/>
      <c r="J61" s="131"/>
      <c r="K61" s="131"/>
      <c r="L61" s="131"/>
      <c r="M61" s="131"/>
      <c r="N61" s="131"/>
      <c r="O61" s="131"/>
      <c r="P61" s="132"/>
      <c r="Q61" s="133"/>
      <c r="R61" s="14"/>
      <c r="S61" s="14"/>
      <c r="T61" s="14"/>
      <c r="U61" s="14"/>
      <c r="V61" s="14"/>
      <c r="W61" s="14"/>
      <c r="X61" s="57"/>
    </row>
    <row r="62" spans="1:24" ht="15.75">
      <c r="A62" s="14"/>
      <c r="B62" s="14"/>
      <c r="C62" s="14"/>
      <c r="D62" s="139"/>
      <c r="E62" s="1" t="s">
        <v>98</v>
      </c>
      <c r="F62" s="237">
        <v>20</v>
      </c>
      <c r="G62" s="129">
        <v>15</v>
      </c>
      <c r="H62" s="129"/>
      <c r="I62" s="129"/>
      <c r="J62" s="129"/>
      <c r="K62" s="129"/>
      <c r="L62" s="129"/>
      <c r="M62" s="129"/>
      <c r="N62" s="129"/>
      <c r="O62" s="129"/>
      <c r="P62" s="131"/>
      <c r="Q62" s="131"/>
      <c r="R62" s="14"/>
      <c r="S62" s="14"/>
      <c r="T62" s="14"/>
      <c r="U62" s="14"/>
      <c r="V62" s="14"/>
      <c r="W62" s="14"/>
      <c r="X62" s="57"/>
    </row>
    <row r="63" spans="1:24" ht="15.75">
      <c r="A63" s="14"/>
      <c r="B63" s="14"/>
      <c r="C63" s="14"/>
      <c r="D63" s="139"/>
      <c r="E63" s="1" t="s">
        <v>129</v>
      </c>
      <c r="F63" s="130">
        <v>5</v>
      </c>
      <c r="G63" s="130">
        <v>3</v>
      </c>
      <c r="H63" s="130"/>
      <c r="I63" s="130"/>
      <c r="J63" s="130"/>
      <c r="K63" s="130"/>
      <c r="L63" s="129"/>
      <c r="M63" s="130"/>
      <c r="N63" s="130"/>
      <c r="O63" s="130"/>
      <c r="P63" s="130"/>
      <c r="Q63" s="130"/>
      <c r="R63" s="14"/>
      <c r="S63" s="14"/>
      <c r="T63" s="14"/>
      <c r="U63" s="14"/>
      <c r="V63" s="14"/>
      <c r="W63" s="14"/>
      <c r="X63" s="57"/>
    </row>
    <row r="64" spans="1:24" ht="15.75">
      <c r="A64" s="14"/>
      <c r="B64" s="14"/>
      <c r="C64" s="14"/>
      <c r="D64" s="139"/>
      <c r="E64" s="1" t="s">
        <v>127</v>
      </c>
      <c r="F64" s="130">
        <v>3</v>
      </c>
      <c r="G64" s="129">
        <v>2</v>
      </c>
      <c r="H64" s="129"/>
      <c r="I64" s="130"/>
      <c r="J64" s="130"/>
      <c r="K64" s="130"/>
      <c r="L64" s="129"/>
      <c r="M64" s="129"/>
      <c r="N64" s="129"/>
      <c r="O64" s="129"/>
      <c r="P64" s="131"/>
      <c r="Q64" s="131"/>
      <c r="R64" s="14"/>
      <c r="S64" s="14"/>
      <c r="T64" s="14"/>
      <c r="U64" s="14"/>
      <c r="V64" s="14"/>
      <c r="W64" s="14"/>
      <c r="X64" s="57"/>
    </row>
    <row r="65" spans="1:24" ht="15.75">
      <c r="A65" s="14"/>
      <c r="B65" s="14"/>
      <c r="C65" s="14"/>
      <c r="D65" s="139"/>
      <c r="E65" s="1" t="s">
        <v>57</v>
      </c>
      <c r="F65" s="131">
        <v>7</v>
      </c>
      <c r="G65" s="131">
        <v>8</v>
      </c>
      <c r="H65" s="129"/>
      <c r="I65" s="130"/>
      <c r="J65" s="131"/>
      <c r="K65" s="131"/>
      <c r="L65" s="131"/>
      <c r="M65" s="131"/>
      <c r="N65" s="131"/>
      <c r="O65" s="131"/>
      <c r="P65" s="129"/>
      <c r="Q65" s="129"/>
      <c r="R65" s="14"/>
      <c r="S65" s="14"/>
      <c r="T65" s="14"/>
      <c r="U65" s="14"/>
      <c r="V65" s="14"/>
      <c r="W65" s="14"/>
      <c r="X65" s="57"/>
    </row>
    <row r="66" spans="1:24" ht="15.75">
      <c r="A66" s="14"/>
      <c r="B66" s="14"/>
      <c r="C66" s="14"/>
      <c r="D66" s="139"/>
      <c r="E66" s="1" t="s">
        <v>91</v>
      </c>
      <c r="F66" s="132">
        <v>13</v>
      </c>
      <c r="G66" s="132">
        <v>9</v>
      </c>
      <c r="H66" s="129"/>
      <c r="I66" s="131"/>
      <c r="J66" s="131"/>
      <c r="K66" s="131"/>
      <c r="L66" s="131"/>
      <c r="M66" s="131"/>
      <c r="N66" s="131"/>
      <c r="O66" s="131"/>
      <c r="P66" s="131"/>
      <c r="Q66" s="131"/>
      <c r="R66" s="14"/>
      <c r="S66" s="14"/>
      <c r="T66" s="14"/>
      <c r="U66" s="14"/>
      <c r="V66" s="14"/>
      <c r="W66" s="14"/>
      <c r="X66" s="57"/>
    </row>
    <row r="67" spans="1:24" ht="15.75">
      <c r="A67" s="14"/>
      <c r="B67" s="14"/>
      <c r="C67" s="14"/>
      <c r="D67" s="139"/>
      <c r="E67" s="1" t="s">
        <v>58</v>
      </c>
      <c r="F67" s="130">
        <v>9</v>
      </c>
      <c r="G67" s="129">
        <v>10</v>
      </c>
      <c r="H67" s="129"/>
      <c r="I67" s="131"/>
      <c r="J67" s="131"/>
      <c r="K67" s="131"/>
      <c r="L67" s="131"/>
      <c r="M67" s="131"/>
      <c r="N67" s="131"/>
      <c r="O67" s="131"/>
      <c r="P67" s="131"/>
      <c r="Q67" s="131"/>
      <c r="R67" s="14"/>
      <c r="S67" s="14"/>
      <c r="T67" s="14"/>
      <c r="U67" s="14"/>
      <c r="V67" s="14"/>
      <c r="W67" s="14"/>
      <c r="X67" s="57"/>
    </row>
    <row r="68" spans="1:24" ht="15.75">
      <c r="A68" s="14"/>
      <c r="B68" s="14"/>
      <c r="C68" s="14"/>
      <c r="D68" s="139"/>
      <c r="E68" s="1" t="s">
        <v>140</v>
      </c>
      <c r="F68" s="130">
        <v>6</v>
      </c>
      <c r="G68" s="130">
        <v>23</v>
      </c>
      <c r="H68" s="130"/>
      <c r="I68" s="130"/>
      <c r="J68" s="131"/>
      <c r="K68" s="131"/>
      <c r="L68" s="131"/>
      <c r="M68" s="131"/>
      <c r="N68" s="130"/>
      <c r="O68" s="130"/>
      <c r="P68" s="130"/>
      <c r="Q68" s="130"/>
      <c r="R68" s="14"/>
      <c r="S68" s="14"/>
      <c r="T68" s="14"/>
      <c r="U68" s="14"/>
      <c r="V68" s="14"/>
      <c r="W68" s="14"/>
      <c r="X68" s="57"/>
    </row>
    <row r="69" spans="1:24" ht="15.75">
      <c r="A69" s="14"/>
      <c r="B69" s="14"/>
      <c r="C69" s="14"/>
      <c r="D69" s="139"/>
      <c r="E69" s="1" t="s">
        <v>130</v>
      </c>
      <c r="F69" s="238">
        <v>2</v>
      </c>
      <c r="G69" s="237">
        <v>12</v>
      </c>
      <c r="H69" s="129"/>
      <c r="I69" s="131"/>
      <c r="J69" s="131"/>
      <c r="K69" s="131"/>
      <c r="L69" s="130"/>
      <c r="M69" s="130"/>
      <c r="N69" s="131"/>
      <c r="O69" s="131"/>
      <c r="P69" s="130"/>
      <c r="Q69" s="134"/>
      <c r="R69" s="14"/>
      <c r="S69" s="14"/>
      <c r="T69" s="14"/>
      <c r="U69" s="14"/>
      <c r="V69" s="14"/>
      <c r="W69" s="14"/>
      <c r="X69" s="57"/>
    </row>
    <row r="70" spans="1:24" ht="15.75">
      <c r="A70" s="14"/>
      <c r="B70" s="14"/>
      <c r="C70" s="14"/>
      <c r="D70" s="139"/>
      <c r="E70" s="1" t="s">
        <v>139</v>
      </c>
      <c r="F70" s="131">
        <v>14</v>
      </c>
      <c r="G70" s="131">
        <v>13</v>
      </c>
      <c r="H70" s="129"/>
      <c r="I70" s="131"/>
      <c r="J70" s="131"/>
      <c r="K70" s="131"/>
      <c r="L70" s="129"/>
      <c r="M70" s="129"/>
      <c r="N70" s="129"/>
      <c r="O70" s="129"/>
      <c r="P70" s="129"/>
      <c r="Q70" s="129"/>
      <c r="R70" s="14"/>
      <c r="S70" s="14"/>
      <c r="T70" s="14"/>
      <c r="U70" s="14"/>
      <c r="V70" s="14"/>
      <c r="W70" s="14"/>
      <c r="X70" s="57"/>
    </row>
    <row r="71" spans="1:24" ht="15.75">
      <c r="A71" s="14"/>
      <c r="B71" s="14"/>
      <c r="C71" s="14"/>
      <c r="D71" s="139"/>
      <c r="E71" s="1" t="s">
        <v>128</v>
      </c>
      <c r="F71" s="130">
        <v>19</v>
      </c>
      <c r="G71" s="130">
        <v>17</v>
      </c>
      <c r="H71" s="130"/>
      <c r="I71" s="130"/>
      <c r="J71" s="130"/>
      <c r="K71" s="130"/>
      <c r="L71" s="129"/>
      <c r="M71" s="129"/>
      <c r="N71" s="129"/>
      <c r="O71" s="129"/>
      <c r="P71" s="130"/>
      <c r="Q71" s="130"/>
      <c r="R71" s="14"/>
      <c r="S71" s="14"/>
      <c r="T71" s="14"/>
      <c r="U71" s="14"/>
      <c r="V71" s="14"/>
      <c r="W71" s="14"/>
      <c r="X71" s="57"/>
    </row>
    <row r="72" spans="1:24" ht="24.9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57"/>
    </row>
    <row r="73" spans="1:24" ht="18" customHeight="1">
      <c r="A73" s="32"/>
      <c r="B73" s="31"/>
      <c r="C73" s="32"/>
      <c r="D73" s="31"/>
      <c r="E73" s="32"/>
      <c r="F73" s="31"/>
      <c r="G73" s="32"/>
      <c r="H73" s="31"/>
      <c r="I73" s="32"/>
      <c r="J73" s="31"/>
      <c r="K73" s="32"/>
      <c r="L73" s="31"/>
      <c r="M73" s="32"/>
      <c r="N73" s="31"/>
      <c r="O73" s="35"/>
      <c r="P73" s="31"/>
      <c r="Q73" s="32"/>
      <c r="R73" s="31"/>
      <c r="S73" s="32"/>
      <c r="T73" s="31"/>
      <c r="U73" s="32"/>
      <c r="V73" s="46"/>
      <c r="W73" s="35"/>
      <c r="X73" s="57"/>
    </row>
    <row r="74" spans="1:24" ht="18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25"/>
      <c r="V74" s="25"/>
      <c r="W74" s="25"/>
      <c r="X74" s="57"/>
    </row>
    <row r="75" spans="1:24" ht="12.75" customHeight="1">
      <c r="A75" s="14"/>
      <c r="B75" s="145" t="s">
        <v>29</v>
      </c>
      <c r="C75" s="145"/>
      <c r="D75" s="145"/>
      <c r="E75" s="145"/>
      <c r="F75" s="153" t="s">
        <v>4</v>
      </c>
      <c r="G75" s="147" t="s">
        <v>45</v>
      </c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"/>
      <c r="T75" s="14"/>
      <c r="U75" s="25"/>
      <c r="V75" s="25"/>
      <c r="W75" s="25"/>
      <c r="X75" s="57"/>
    </row>
    <row r="76" spans="1:24">
      <c r="A76" s="14"/>
      <c r="B76" s="146"/>
      <c r="C76" s="146"/>
      <c r="D76" s="146"/>
      <c r="E76" s="146"/>
      <c r="F76" s="154"/>
      <c r="G76" s="6">
        <v>1</v>
      </c>
      <c r="H76" s="6">
        <v>2</v>
      </c>
      <c r="I76" s="6">
        <v>3</v>
      </c>
      <c r="J76" s="6">
        <v>4</v>
      </c>
      <c r="K76" s="6">
        <v>5</v>
      </c>
      <c r="L76" s="6">
        <v>6</v>
      </c>
      <c r="M76" s="6">
        <v>7</v>
      </c>
      <c r="N76" s="6">
        <v>8</v>
      </c>
      <c r="O76" s="6">
        <v>9</v>
      </c>
      <c r="P76" s="6">
        <v>10</v>
      </c>
      <c r="Q76" s="6">
        <v>11</v>
      </c>
      <c r="R76" s="6">
        <v>12</v>
      </c>
      <c r="S76" s="14"/>
      <c r="T76" s="14"/>
      <c r="U76" s="25"/>
      <c r="V76" s="25"/>
      <c r="W76" s="25"/>
      <c r="X76" s="57"/>
    </row>
    <row r="77" spans="1:24" ht="39.950000000000003" customHeight="1">
      <c r="A77" s="14"/>
      <c r="B77" s="150" t="s">
        <v>12</v>
      </c>
      <c r="C77" s="151"/>
      <c r="D77" s="152"/>
      <c r="E77" s="24"/>
      <c r="F77" s="49">
        <f t="shared" ref="F77:F83" si="2">SUM(G77:R77)</f>
        <v>76</v>
      </c>
      <c r="G77" s="50">
        <v>38</v>
      </c>
      <c r="H77" s="50">
        <v>38</v>
      </c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14"/>
      <c r="T77" s="50"/>
      <c r="U77" s="25"/>
      <c r="V77" s="25"/>
      <c r="W77" s="25"/>
      <c r="X77" s="57"/>
    </row>
    <row r="78" spans="1:24" ht="39.950000000000003" customHeight="1">
      <c r="A78" s="14"/>
      <c r="B78" s="150" t="s">
        <v>47</v>
      </c>
      <c r="C78" s="151"/>
      <c r="D78" s="152"/>
      <c r="E78" s="24"/>
      <c r="F78" s="49">
        <f t="shared" si="2"/>
        <v>33</v>
      </c>
      <c r="G78" s="51">
        <v>17</v>
      </c>
      <c r="H78" s="52">
        <v>16</v>
      </c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14"/>
      <c r="T78" s="52"/>
      <c r="U78" s="25"/>
      <c r="V78" s="25"/>
      <c r="W78" s="25"/>
      <c r="X78" s="57"/>
    </row>
    <row r="79" spans="1:24" ht="39.950000000000003" customHeight="1">
      <c r="A79" s="14"/>
      <c r="B79" s="150" t="s">
        <v>13</v>
      </c>
      <c r="C79" s="151"/>
      <c r="D79" s="152"/>
      <c r="E79" s="24"/>
      <c r="F79" s="49">
        <f t="shared" si="2"/>
        <v>35</v>
      </c>
      <c r="G79" s="52">
        <v>16</v>
      </c>
      <c r="H79" s="51">
        <v>19</v>
      </c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14"/>
      <c r="T79" s="51"/>
      <c r="U79" s="25"/>
      <c r="V79" s="25"/>
      <c r="W79" s="25"/>
      <c r="X79" s="57"/>
    </row>
    <row r="80" spans="1:24" ht="39.950000000000003" customHeight="1">
      <c r="A80" s="14"/>
      <c r="B80" s="150" t="s">
        <v>68</v>
      </c>
      <c r="C80" s="151"/>
      <c r="D80" s="152"/>
      <c r="E80" s="24"/>
      <c r="F80" s="49">
        <f t="shared" si="2"/>
        <v>31</v>
      </c>
      <c r="G80" s="52">
        <v>16</v>
      </c>
      <c r="H80" s="40">
        <v>15</v>
      </c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14"/>
      <c r="T80" s="14"/>
      <c r="U80" s="25"/>
      <c r="V80" s="25"/>
      <c r="W80" s="25"/>
      <c r="X80" s="57"/>
    </row>
    <row r="81" spans="1:24" ht="39.950000000000003" customHeight="1">
      <c r="A81" s="14"/>
      <c r="B81" s="150" t="s">
        <v>132</v>
      </c>
      <c r="C81" s="151"/>
      <c r="D81" s="152"/>
      <c r="E81" s="24"/>
      <c r="F81" s="49">
        <f t="shared" si="2"/>
        <v>21</v>
      </c>
      <c r="G81" s="40">
        <v>10</v>
      </c>
      <c r="H81" s="40">
        <v>11</v>
      </c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14"/>
      <c r="T81" s="14"/>
      <c r="U81" s="25"/>
      <c r="V81" s="25"/>
      <c r="W81" s="25"/>
      <c r="X81" s="57"/>
    </row>
    <row r="82" spans="1:24" ht="39.950000000000003" customHeight="1">
      <c r="A82" s="14"/>
      <c r="B82" s="150" t="s">
        <v>125</v>
      </c>
      <c r="C82" s="151"/>
      <c r="D82" s="152"/>
      <c r="E82" s="24"/>
      <c r="F82" s="49">
        <f t="shared" si="2"/>
        <v>13</v>
      </c>
      <c r="G82" s="40">
        <v>7</v>
      </c>
      <c r="H82" s="40">
        <v>6</v>
      </c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14"/>
      <c r="T82" s="14"/>
      <c r="U82" s="25"/>
      <c r="V82" s="25"/>
      <c r="W82" s="25"/>
      <c r="X82" s="57"/>
    </row>
    <row r="83" spans="1:24" ht="39.950000000000003" customHeight="1">
      <c r="A83" s="14"/>
      <c r="B83" s="150" t="s">
        <v>118</v>
      </c>
      <c r="C83" s="151"/>
      <c r="D83" s="152"/>
      <c r="E83" s="24"/>
      <c r="F83" s="49">
        <f t="shared" si="2"/>
        <v>7</v>
      </c>
      <c r="G83" s="40">
        <v>5</v>
      </c>
      <c r="H83" s="40">
        <v>2</v>
      </c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14"/>
      <c r="T83" s="14"/>
      <c r="U83" s="25"/>
      <c r="V83" s="25"/>
      <c r="W83" s="25"/>
      <c r="X83" s="57"/>
    </row>
    <row r="84" spans="1:24" ht="20.25">
      <c r="A84" s="14"/>
      <c r="B84" s="14"/>
      <c r="C84" s="5"/>
      <c r="D84" s="5"/>
      <c r="E84" s="5"/>
      <c r="F84" s="14"/>
      <c r="G84" s="5"/>
      <c r="H84" s="5"/>
      <c r="I84" s="18"/>
      <c r="J84" s="18"/>
      <c r="K84" s="5"/>
      <c r="L84" s="5"/>
      <c r="M84" s="5"/>
      <c r="N84" s="5"/>
      <c r="O84" s="14"/>
      <c r="P84" s="14"/>
      <c r="Q84" s="14"/>
      <c r="R84" s="14"/>
      <c r="S84" s="14"/>
      <c r="T84" s="14"/>
      <c r="U84" s="25"/>
      <c r="V84" s="25"/>
      <c r="W84" s="25"/>
      <c r="X84" s="57"/>
    </row>
    <row r="85" spans="1:24" ht="12.75" customHeight="1">
      <c r="A85" s="14"/>
      <c r="B85" s="145" t="s">
        <v>54</v>
      </c>
      <c r="C85" s="145"/>
      <c r="D85" s="145"/>
      <c r="E85" s="145"/>
      <c r="F85" s="148" t="s">
        <v>4</v>
      </c>
      <c r="G85" s="147" t="s">
        <v>45</v>
      </c>
      <c r="H85" s="147"/>
      <c r="I85" s="147"/>
      <c r="J85" s="147"/>
      <c r="K85" s="147"/>
      <c r="L85" s="147"/>
      <c r="M85" s="147"/>
      <c r="N85" s="147"/>
      <c r="O85" s="147"/>
      <c r="P85" s="147"/>
      <c r="Q85" s="147"/>
      <c r="R85" s="147"/>
      <c r="S85" s="14"/>
      <c r="T85" s="14"/>
      <c r="U85" s="25"/>
      <c r="V85" s="25"/>
      <c r="W85" s="25"/>
      <c r="X85" s="57"/>
    </row>
    <row r="86" spans="1:24">
      <c r="A86" s="14"/>
      <c r="B86" s="146"/>
      <c r="C86" s="146"/>
      <c r="D86" s="146"/>
      <c r="E86" s="146"/>
      <c r="F86" s="149"/>
      <c r="G86" s="6">
        <v>1</v>
      </c>
      <c r="H86" s="6">
        <v>2</v>
      </c>
      <c r="I86" s="6">
        <v>3</v>
      </c>
      <c r="J86" s="6">
        <v>4</v>
      </c>
      <c r="K86" s="6">
        <v>5</v>
      </c>
      <c r="L86" s="6">
        <v>6</v>
      </c>
      <c r="M86" s="6">
        <v>7</v>
      </c>
      <c r="N86" s="6">
        <v>8</v>
      </c>
      <c r="O86" s="6">
        <v>9</v>
      </c>
      <c r="P86" s="6">
        <v>10</v>
      </c>
      <c r="Q86" s="6">
        <v>11</v>
      </c>
      <c r="R86" s="6">
        <v>12</v>
      </c>
      <c r="S86" s="14"/>
      <c r="T86" s="14"/>
      <c r="U86" s="25"/>
      <c r="V86" s="25"/>
      <c r="W86" s="25"/>
      <c r="X86" s="57"/>
    </row>
    <row r="87" spans="1:24" ht="24.95" customHeight="1">
      <c r="A87" s="14"/>
      <c r="B87" s="14"/>
      <c r="C87" s="5"/>
      <c r="D87" s="5"/>
      <c r="E87" s="43" t="s">
        <v>55</v>
      </c>
      <c r="F87" s="41">
        <f t="shared" ref="F87:F92" si="3">SUM(G87:R87)</f>
        <v>62</v>
      </c>
      <c r="G87" s="50">
        <v>32</v>
      </c>
      <c r="H87" s="51">
        <v>30</v>
      </c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14"/>
      <c r="T87" s="14"/>
      <c r="U87" s="25"/>
      <c r="V87" s="25"/>
      <c r="W87" s="25"/>
      <c r="X87" s="57"/>
    </row>
    <row r="88" spans="1:24" ht="24.95" customHeight="1">
      <c r="A88" s="14"/>
      <c r="B88" s="14"/>
      <c r="C88" s="5"/>
      <c r="D88" s="5"/>
      <c r="E88" s="137" t="s">
        <v>143</v>
      </c>
      <c r="F88" s="41">
        <f t="shared" si="3"/>
        <v>61</v>
      </c>
      <c r="G88" s="51">
        <v>28</v>
      </c>
      <c r="H88" s="50">
        <v>33</v>
      </c>
      <c r="I88" s="40"/>
      <c r="J88" s="103"/>
      <c r="K88" s="40"/>
      <c r="L88" s="40"/>
      <c r="M88" s="40"/>
      <c r="N88" s="40"/>
      <c r="O88" s="40"/>
      <c r="P88" s="40"/>
      <c r="Q88" s="40"/>
      <c r="R88" s="40"/>
      <c r="S88" s="14"/>
      <c r="T88" s="14"/>
      <c r="U88" s="25"/>
      <c r="V88" s="25"/>
      <c r="W88" s="25"/>
      <c r="X88" s="57"/>
    </row>
    <row r="89" spans="1:24" ht="24.95" customHeight="1">
      <c r="A89" s="14"/>
      <c r="B89" s="14"/>
      <c r="C89" s="5"/>
      <c r="D89" s="5"/>
      <c r="E89" s="43" t="s">
        <v>90</v>
      </c>
      <c r="F89" s="41">
        <f t="shared" si="3"/>
        <v>47</v>
      </c>
      <c r="G89" s="52">
        <v>26</v>
      </c>
      <c r="H89" s="40">
        <v>21</v>
      </c>
      <c r="I89" s="40"/>
      <c r="J89" s="40"/>
      <c r="K89" s="40"/>
      <c r="L89" s="40"/>
      <c r="M89" s="103"/>
      <c r="N89" s="103"/>
      <c r="O89" s="40"/>
      <c r="P89" s="40"/>
      <c r="Q89" s="40"/>
      <c r="R89" s="40"/>
      <c r="S89" s="14"/>
      <c r="T89" s="14"/>
      <c r="U89" s="25"/>
      <c r="V89" s="25"/>
      <c r="W89" s="25"/>
      <c r="X89" s="57"/>
    </row>
    <row r="90" spans="1:24" ht="24.95" customHeight="1">
      <c r="A90" s="14"/>
      <c r="B90" s="14"/>
      <c r="C90" s="5"/>
      <c r="D90" s="5"/>
      <c r="E90" s="44" t="s">
        <v>57</v>
      </c>
      <c r="F90" s="41">
        <f t="shared" si="3"/>
        <v>45</v>
      </c>
      <c r="G90" s="40">
        <v>22</v>
      </c>
      <c r="H90" s="40">
        <v>23</v>
      </c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14"/>
      <c r="T90" s="14"/>
      <c r="U90" s="25"/>
      <c r="V90" s="25"/>
      <c r="W90" s="25"/>
      <c r="X90" s="57"/>
    </row>
    <row r="91" spans="1:24" ht="24.95" customHeight="1">
      <c r="A91" s="14"/>
      <c r="B91" s="14"/>
      <c r="C91" s="5"/>
      <c r="D91" s="5"/>
      <c r="E91" s="43" t="s">
        <v>41</v>
      </c>
      <c r="F91" s="41">
        <f t="shared" si="3"/>
        <v>43</v>
      </c>
      <c r="G91" s="40">
        <v>16</v>
      </c>
      <c r="H91" s="52">
        <v>27</v>
      </c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14"/>
      <c r="T91" s="14"/>
      <c r="U91" s="25"/>
      <c r="V91" s="25"/>
      <c r="W91" s="25"/>
      <c r="X91" s="57"/>
    </row>
    <row r="92" spans="1:24" ht="24.95" customHeight="1">
      <c r="A92" s="14"/>
      <c r="B92" s="14"/>
      <c r="C92" s="5"/>
      <c r="D92" s="5"/>
      <c r="E92" s="43" t="s">
        <v>83</v>
      </c>
      <c r="F92" s="41">
        <f t="shared" si="3"/>
        <v>28</v>
      </c>
      <c r="G92" s="40">
        <v>13</v>
      </c>
      <c r="H92" s="40">
        <v>15</v>
      </c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14"/>
      <c r="T92" s="14"/>
      <c r="U92" s="25"/>
      <c r="V92" s="25"/>
      <c r="W92" s="25"/>
      <c r="X92" s="57"/>
    </row>
    <row r="93" spans="1:24" ht="20.25">
      <c r="A93" s="14"/>
      <c r="B93" s="14"/>
      <c r="C93" s="5"/>
      <c r="D93" s="5"/>
      <c r="E93" s="5"/>
      <c r="F93" s="14"/>
      <c r="G93" s="5"/>
      <c r="H93" s="5"/>
      <c r="I93" s="18"/>
      <c r="J93" s="18"/>
      <c r="K93" s="5"/>
      <c r="L93" s="5"/>
      <c r="M93" s="5"/>
      <c r="N93" s="5"/>
      <c r="O93" s="5"/>
      <c r="P93" s="14"/>
      <c r="Q93" s="14"/>
      <c r="R93" s="14"/>
      <c r="S93" s="14"/>
      <c r="T93" s="14"/>
      <c r="U93" s="25"/>
      <c r="V93" s="25"/>
      <c r="W93" s="25"/>
      <c r="X93" s="57"/>
    </row>
  </sheetData>
  <sortState ref="E32:I51">
    <sortCondition descending="1" ref="F32:F51"/>
  </sortState>
  <mergeCells count="46">
    <mergeCell ref="V6:W6"/>
    <mergeCell ref="V31:W31"/>
    <mergeCell ref="S2:T2"/>
    <mergeCell ref="H6:I6"/>
    <mergeCell ref="C5:D6"/>
    <mergeCell ref="E5:E6"/>
    <mergeCell ref="F5:F6"/>
    <mergeCell ref="G5:G6"/>
    <mergeCell ref="E2:R2"/>
    <mergeCell ref="B2:D2"/>
    <mergeCell ref="P6:Q6"/>
    <mergeCell ref="R6:S6"/>
    <mergeCell ref="B4:B27"/>
    <mergeCell ref="J6:K6"/>
    <mergeCell ref="B29:B52"/>
    <mergeCell ref="L6:M6"/>
    <mergeCell ref="H4:T4"/>
    <mergeCell ref="N6:O6"/>
    <mergeCell ref="T5:T20"/>
    <mergeCell ref="T29:T47"/>
    <mergeCell ref="R31:S31"/>
    <mergeCell ref="H29:S29"/>
    <mergeCell ref="N31:O31"/>
    <mergeCell ref="J31:K31"/>
    <mergeCell ref="L31:M31"/>
    <mergeCell ref="P31:Q31"/>
    <mergeCell ref="H31:I31"/>
    <mergeCell ref="B75:E76"/>
    <mergeCell ref="G85:R85"/>
    <mergeCell ref="G75:R75"/>
    <mergeCell ref="B85:E86"/>
    <mergeCell ref="F85:F86"/>
    <mergeCell ref="B77:D77"/>
    <mergeCell ref="B78:D78"/>
    <mergeCell ref="B79:D79"/>
    <mergeCell ref="B80:D80"/>
    <mergeCell ref="B81:D81"/>
    <mergeCell ref="B82:D82"/>
    <mergeCell ref="F75:F76"/>
    <mergeCell ref="B83:D83"/>
    <mergeCell ref="D55:D71"/>
    <mergeCell ref="V32:V33"/>
    <mergeCell ref="C30:D31"/>
    <mergeCell ref="F30:F31"/>
    <mergeCell ref="E30:E31"/>
    <mergeCell ref="G30:G31"/>
  </mergeCells>
  <pageMargins left="0.78740157499999996" right="0.78740157499999996" top="0.984251969" bottom="0.984251969" header="0.4921259845" footer="0.4921259845"/>
  <pageSetup paperSize="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G91"/>
  <sheetViews>
    <sheetView topLeftCell="A64" zoomScale="92" zoomScaleNormal="92" workbookViewId="0">
      <selection activeCell="T52" sqref="T52"/>
    </sheetView>
  </sheetViews>
  <sheetFormatPr baseColWidth="10" defaultRowHeight="15"/>
  <cols>
    <col min="1" max="1" width="1" style="15" customWidth="1"/>
    <col min="2" max="2" width="3.85546875" style="15" customWidth="1"/>
    <col min="3" max="3" width="5.7109375" style="11" customWidth="1"/>
    <col min="4" max="4" width="7.28515625" style="3" customWidth="1"/>
    <col min="5" max="5" width="20.7109375" style="3" customWidth="1"/>
    <col min="6" max="11" width="9.7109375" style="4" customWidth="1"/>
    <col min="12" max="16" width="9.7109375" style="9" customWidth="1"/>
    <col min="17" max="23" width="9.7109375" style="2" customWidth="1"/>
    <col min="24" max="24" width="4.5703125" style="2" customWidth="1"/>
    <col min="25" max="25" width="20.28515625" style="2" bestFit="1" customWidth="1"/>
    <col min="26" max="26" width="11.42578125" style="2"/>
  </cols>
  <sheetData>
    <row r="1" spans="1:23" ht="12.75">
      <c r="A1" s="14"/>
      <c r="B1" s="14"/>
      <c r="C1" s="10"/>
      <c r="D1" s="5"/>
      <c r="E1" s="5"/>
      <c r="F1" s="5"/>
      <c r="G1" s="5"/>
      <c r="H1" s="5"/>
      <c r="I1" s="5"/>
      <c r="J1" s="5"/>
      <c r="K1" s="5"/>
      <c r="L1" s="7"/>
      <c r="M1" s="7"/>
      <c r="N1" s="7"/>
      <c r="O1" s="7"/>
      <c r="P1" s="7"/>
      <c r="Q1" s="5"/>
      <c r="R1" s="5"/>
      <c r="S1" s="5"/>
      <c r="T1" s="5"/>
      <c r="U1" s="5"/>
      <c r="V1" s="16"/>
      <c r="W1" s="16"/>
    </row>
    <row r="2" spans="1:23" ht="43.5" customHeight="1">
      <c r="A2" s="14"/>
      <c r="B2" s="168" t="s">
        <v>46</v>
      </c>
      <c r="C2" s="168"/>
      <c r="D2" s="168"/>
      <c r="E2" s="167" t="s">
        <v>162</v>
      </c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4" t="s">
        <v>38</v>
      </c>
      <c r="V2" s="164"/>
      <c r="W2" s="16"/>
    </row>
    <row r="3" spans="1:23" ht="12.75">
      <c r="A3" s="14"/>
      <c r="B3" s="14"/>
      <c r="C3" s="10"/>
      <c r="D3" s="5"/>
      <c r="E3" s="5"/>
      <c r="F3" s="5"/>
      <c r="G3" s="5"/>
      <c r="H3" s="5"/>
      <c r="I3" s="5"/>
      <c r="J3" s="5"/>
      <c r="K3" s="5"/>
      <c r="L3" s="8"/>
      <c r="M3" s="8"/>
      <c r="N3" s="8"/>
      <c r="O3" s="8"/>
      <c r="P3" s="8"/>
      <c r="Q3" s="5"/>
      <c r="R3" s="16"/>
      <c r="S3" s="16"/>
      <c r="T3" s="16"/>
      <c r="U3" s="16"/>
      <c r="V3" s="16"/>
      <c r="W3" s="16"/>
    </row>
    <row r="4" spans="1:23" s="2" customFormat="1" ht="12.75">
      <c r="A4" s="46"/>
      <c r="B4" s="35"/>
      <c r="C4" s="46"/>
      <c r="D4" s="35"/>
      <c r="E4" s="46"/>
      <c r="F4" s="35"/>
      <c r="G4" s="46"/>
      <c r="H4" s="46"/>
      <c r="I4" s="35"/>
      <c r="J4" s="46"/>
      <c r="K4" s="35"/>
      <c r="L4" s="46"/>
      <c r="M4" s="35"/>
      <c r="N4" s="46"/>
      <c r="O4" s="46"/>
      <c r="P4" s="35"/>
      <c r="Q4" s="46"/>
      <c r="R4" s="35"/>
      <c r="S4" s="46"/>
      <c r="T4" s="35"/>
      <c r="U4" s="46"/>
      <c r="V4" s="35"/>
      <c r="W4" s="46"/>
    </row>
    <row r="5" spans="1:23" s="2" customFormat="1" ht="12.7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s="2" customFormat="1" ht="18" customHeight="1">
      <c r="A6" s="14"/>
      <c r="B6" s="210">
        <v>44107</v>
      </c>
      <c r="C6" s="183" t="s">
        <v>22</v>
      </c>
      <c r="D6" s="184" t="s">
        <v>64</v>
      </c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6"/>
      <c r="S6" s="16"/>
      <c r="T6" s="16"/>
      <c r="U6" s="16"/>
      <c r="V6" s="16"/>
      <c r="W6" s="5"/>
    </row>
    <row r="7" spans="1:23" s="2" customFormat="1" ht="18" customHeight="1">
      <c r="A7" s="14"/>
      <c r="B7" s="210"/>
      <c r="C7" s="183"/>
      <c r="D7" s="141" t="s">
        <v>1</v>
      </c>
      <c r="E7" s="201" t="s">
        <v>15</v>
      </c>
      <c r="F7" s="192" t="s">
        <v>66</v>
      </c>
      <c r="G7" s="193"/>
      <c r="H7" s="203" t="s">
        <v>5</v>
      </c>
      <c r="I7" s="204"/>
      <c r="J7" s="188" t="s">
        <v>0</v>
      </c>
      <c r="K7" s="189"/>
      <c r="L7" s="192" t="s">
        <v>11</v>
      </c>
      <c r="M7" s="193"/>
      <c r="N7" s="197" t="s">
        <v>30</v>
      </c>
      <c r="O7" s="199" t="s">
        <v>3</v>
      </c>
      <c r="P7" s="219" t="s">
        <v>168</v>
      </c>
      <c r="Q7" s="219"/>
      <c r="R7" s="182" t="s">
        <v>108</v>
      </c>
      <c r="S7" s="16"/>
      <c r="T7" s="16"/>
      <c r="U7" s="16"/>
      <c r="V7" s="16"/>
      <c r="W7" s="5"/>
    </row>
    <row r="8" spans="1:23" s="2" customFormat="1" ht="18" customHeight="1">
      <c r="A8" s="14"/>
      <c r="B8" s="210"/>
      <c r="C8" s="183"/>
      <c r="D8" s="141"/>
      <c r="E8" s="202"/>
      <c r="F8" s="194"/>
      <c r="G8" s="195"/>
      <c r="H8" s="205"/>
      <c r="I8" s="206"/>
      <c r="J8" s="190"/>
      <c r="K8" s="191"/>
      <c r="L8" s="194"/>
      <c r="M8" s="195"/>
      <c r="N8" s="198"/>
      <c r="O8" s="200"/>
      <c r="P8" s="220" t="s">
        <v>166</v>
      </c>
      <c r="Q8" s="220" t="s">
        <v>167</v>
      </c>
      <c r="R8" s="182"/>
      <c r="S8" s="16"/>
      <c r="T8" s="16"/>
      <c r="U8" s="16"/>
      <c r="V8" s="16"/>
      <c r="W8" s="5"/>
    </row>
    <row r="9" spans="1:23" s="2" customFormat="1" ht="18" customHeight="1">
      <c r="A9" s="14"/>
      <c r="B9" s="210"/>
      <c r="C9" s="183"/>
      <c r="D9" s="104">
        <v>1</v>
      </c>
      <c r="E9" s="1" t="s">
        <v>137</v>
      </c>
      <c r="F9" s="211" t="s">
        <v>95</v>
      </c>
      <c r="G9" s="212"/>
      <c r="H9" s="211" t="s">
        <v>39</v>
      </c>
      <c r="I9" s="212"/>
      <c r="J9" s="171" t="s">
        <v>75</v>
      </c>
      <c r="K9" s="172"/>
      <c r="L9" s="171" t="s">
        <v>56</v>
      </c>
      <c r="M9" s="172"/>
      <c r="N9" s="37" t="s">
        <v>24</v>
      </c>
      <c r="O9" s="111">
        <v>6.625</v>
      </c>
      <c r="P9" s="222"/>
      <c r="Q9" s="222"/>
      <c r="R9" s="80">
        <v>3</v>
      </c>
      <c r="S9" s="16"/>
      <c r="T9" s="16"/>
      <c r="U9" s="16"/>
      <c r="V9" s="16"/>
      <c r="W9" s="5"/>
    </row>
    <row r="10" spans="1:23" s="2" customFormat="1" ht="18" customHeight="1">
      <c r="A10" s="14"/>
      <c r="B10" s="210"/>
      <c r="C10" s="183"/>
      <c r="D10" s="104">
        <v>2</v>
      </c>
      <c r="E10" s="1" t="s">
        <v>130</v>
      </c>
      <c r="F10" s="211" t="s">
        <v>124</v>
      </c>
      <c r="G10" s="212"/>
      <c r="H10" s="211" t="s">
        <v>49</v>
      </c>
      <c r="I10" s="212"/>
      <c r="J10" s="171" t="s">
        <v>75</v>
      </c>
      <c r="K10" s="172"/>
      <c r="L10" s="171" t="s">
        <v>131</v>
      </c>
      <c r="M10" s="172"/>
      <c r="N10" s="37" t="s">
        <v>24</v>
      </c>
      <c r="O10" s="111">
        <v>6.6520000000000001</v>
      </c>
      <c r="P10" s="225">
        <f>O10-$O$9</f>
        <v>2.7000000000000135E-2</v>
      </c>
      <c r="Q10" s="222"/>
      <c r="R10" s="82">
        <v>5</v>
      </c>
      <c r="S10" s="16"/>
      <c r="T10" s="16"/>
      <c r="U10" s="16"/>
      <c r="V10" s="16"/>
      <c r="W10" s="5"/>
    </row>
    <row r="11" spans="1:23" s="2" customFormat="1" ht="18" customHeight="1">
      <c r="A11" s="14"/>
      <c r="B11" s="210"/>
      <c r="C11" s="183"/>
      <c r="D11" s="104">
        <v>3</v>
      </c>
      <c r="E11" s="1" t="s">
        <v>94</v>
      </c>
      <c r="F11" s="211" t="s">
        <v>84</v>
      </c>
      <c r="G11" s="212"/>
      <c r="H11" s="211" t="s">
        <v>37</v>
      </c>
      <c r="I11" s="212"/>
      <c r="J11" s="171" t="s">
        <v>75</v>
      </c>
      <c r="K11" s="172"/>
      <c r="L11" s="171" t="s">
        <v>41</v>
      </c>
      <c r="M11" s="172"/>
      <c r="N11" s="37" t="s">
        <v>24</v>
      </c>
      <c r="O11" s="111">
        <v>6.6710000000000003</v>
      </c>
      <c r="P11" s="225">
        <f t="shared" ref="P11:P25" si="0">O11-$O$9</f>
        <v>4.6000000000000263E-2</v>
      </c>
      <c r="Q11" s="225">
        <f>O11-O10</f>
        <v>1.9000000000000128E-2</v>
      </c>
      <c r="R11" s="81">
        <v>4</v>
      </c>
      <c r="S11" s="16"/>
      <c r="T11" s="16"/>
      <c r="U11" s="16"/>
      <c r="V11" s="16"/>
      <c r="W11" s="5"/>
    </row>
    <row r="12" spans="1:23" s="2" customFormat="1" ht="18" customHeight="1">
      <c r="A12" s="14"/>
      <c r="B12" s="210"/>
      <c r="C12" s="183"/>
      <c r="D12" s="104">
        <v>4</v>
      </c>
      <c r="E12" s="1" t="s">
        <v>58</v>
      </c>
      <c r="F12" s="211" t="s">
        <v>49</v>
      </c>
      <c r="G12" s="212"/>
      <c r="H12" s="211" t="s">
        <v>40</v>
      </c>
      <c r="I12" s="212"/>
      <c r="J12" s="171" t="s">
        <v>75</v>
      </c>
      <c r="K12" s="172"/>
      <c r="L12" s="171" t="s">
        <v>41</v>
      </c>
      <c r="M12" s="172"/>
      <c r="N12" s="37" t="s">
        <v>24</v>
      </c>
      <c r="O12" s="111">
        <v>6.7119999999999997</v>
      </c>
      <c r="P12" s="225">
        <f t="shared" si="0"/>
        <v>8.6999999999999744E-2</v>
      </c>
      <c r="Q12" s="225">
        <f t="shared" ref="Q12:Q25" si="1">O12-O11</f>
        <v>4.0999999999999481E-2</v>
      </c>
      <c r="R12" s="79">
        <v>2</v>
      </c>
      <c r="S12" s="16"/>
      <c r="T12" s="78">
        <v>1</v>
      </c>
      <c r="U12" s="16"/>
      <c r="V12" s="16"/>
      <c r="W12" s="5"/>
    </row>
    <row r="13" spans="1:23" s="2" customFormat="1" ht="18" customHeight="1" thickBot="1">
      <c r="A13" s="14"/>
      <c r="B13" s="210"/>
      <c r="C13" s="183"/>
      <c r="D13" s="116">
        <v>5</v>
      </c>
      <c r="E13" s="117" t="s">
        <v>98</v>
      </c>
      <c r="F13" s="215" t="s">
        <v>78</v>
      </c>
      <c r="G13" s="216"/>
      <c r="H13" s="215" t="s">
        <v>48</v>
      </c>
      <c r="I13" s="216"/>
      <c r="J13" s="173" t="s">
        <v>75</v>
      </c>
      <c r="K13" s="174"/>
      <c r="L13" s="173" t="s">
        <v>135</v>
      </c>
      <c r="M13" s="174"/>
      <c r="N13" s="118" t="s">
        <v>24</v>
      </c>
      <c r="O13" s="136">
        <v>6.7270000000000003</v>
      </c>
      <c r="P13" s="224">
        <f t="shared" si="0"/>
        <v>0.10200000000000031</v>
      </c>
      <c r="Q13" s="226">
        <f t="shared" si="1"/>
        <v>1.5000000000000568E-2</v>
      </c>
      <c r="R13" s="78">
        <v>1</v>
      </c>
      <c r="S13" s="16"/>
      <c r="T13" s="79">
        <v>2</v>
      </c>
      <c r="U13" s="16"/>
      <c r="V13" s="16"/>
      <c r="W13" s="5"/>
    </row>
    <row r="14" spans="1:23" s="2" customFormat="1" ht="18" customHeight="1" thickTop="1">
      <c r="A14" s="14"/>
      <c r="B14" s="210"/>
      <c r="C14" s="183"/>
      <c r="D14" s="113">
        <v>6</v>
      </c>
      <c r="E14" s="64" t="s">
        <v>134</v>
      </c>
      <c r="F14" s="213" t="s">
        <v>48</v>
      </c>
      <c r="G14" s="214"/>
      <c r="H14" s="213" t="s">
        <v>124</v>
      </c>
      <c r="I14" s="214"/>
      <c r="J14" s="175" t="s">
        <v>75</v>
      </c>
      <c r="K14" s="176"/>
      <c r="L14" s="175" t="s">
        <v>135</v>
      </c>
      <c r="M14" s="176"/>
      <c r="N14" s="114" t="s">
        <v>24</v>
      </c>
      <c r="O14" s="135">
        <v>6.7519999999999998</v>
      </c>
      <c r="P14" s="223">
        <f t="shared" si="0"/>
        <v>0.12699999999999978</v>
      </c>
      <c r="Q14" s="227">
        <f t="shared" si="1"/>
        <v>2.4999999999999467E-2</v>
      </c>
      <c r="R14" s="80">
        <v>3</v>
      </c>
      <c r="S14" s="16"/>
      <c r="T14" s="80">
        <v>3</v>
      </c>
      <c r="U14" s="16"/>
      <c r="V14" s="16"/>
      <c r="W14" s="5"/>
    </row>
    <row r="15" spans="1:23" s="2" customFormat="1" ht="18" customHeight="1">
      <c r="A15" s="14"/>
      <c r="B15" s="210"/>
      <c r="C15" s="183"/>
      <c r="D15" s="104">
        <v>7</v>
      </c>
      <c r="E15" s="1" t="s">
        <v>106</v>
      </c>
      <c r="F15" s="211" t="s">
        <v>39</v>
      </c>
      <c r="G15" s="212"/>
      <c r="H15" s="211" t="s">
        <v>84</v>
      </c>
      <c r="I15" s="212"/>
      <c r="J15" s="171" t="s">
        <v>77</v>
      </c>
      <c r="K15" s="172"/>
      <c r="L15" s="171" t="s">
        <v>142</v>
      </c>
      <c r="M15" s="172"/>
      <c r="N15" s="37" t="s">
        <v>24</v>
      </c>
      <c r="O15" s="111">
        <v>6.7549999999999999</v>
      </c>
      <c r="P15" s="221">
        <f t="shared" si="0"/>
        <v>0.12999999999999989</v>
      </c>
      <c r="Q15" s="230">
        <f t="shared" si="1"/>
        <v>3.0000000000001137E-3</v>
      </c>
      <c r="R15" s="79">
        <v>2</v>
      </c>
      <c r="S15" s="16"/>
      <c r="T15" s="81">
        <v>4</v>
      </c>
      <c r="U15" s="16"/>
      <c r="V15" s="16"/>
      <c r="W15" s="5"/>
    </row>
    <row r="16" spans="1:23" s="2" customFormat="1" ht="18" customHeight="1">
      <c r="A16" s="14"/>
      <c r="B16" s="210"/>
      <c r="C16" s="183"/>
      <c r="D16" s="104">
        <v>8</v>
      </c>
      <c r="E16" s="1" t="s">
        <v>127</v>
      </c>
      <c r="F16" s="211" t="s">
        <v>96</v>
      </c>
      <c r="G16" s="212"/>
      <c r="H16" s="211" t="s">
        <v>103</v>
      </c>
      <c r="I16" s="212"/>
      <c r="J16" s="171" t="s">
        <v>75</v>
      </c>
      <c r="K16" s="172"/>
      <c r="L16" s="171" t="s">
        <v>136</v>
      </c>
      <c r="M16" s="172"/>
      <c r="N16" s="37" t="s">
        <v>169</v>
      </c>
      <c r="O16" s="111">
        <v>6.7679999999999998</v>
      </c>
      <c r="P16" s="221">
        <f t="shared" si="0"/>
        <v>0.14299999999999979</v>
      </c>
      <c r="Q16" s="225">
        <f t="shared" si="1"/>
        <v>1.2999999999999901E-2</v>
      </c>
      <c r="R16" s="82">
        <v>5</v>
      </c>
      <c r="S16" s="16"/>
      <c r="T16" s="82">
        <v>5</v>
      </c>
      <c r="U16" s="16"/>
      <c r="V16" s="16"/>
      <c r="W16" s="5"/>
    </row>
    <row r="17" spans="1:23" s="2" customFormat="1" ht="18" customHeight="1">
      <c r="A17" s="14"/>
      <c r="B17" s="210"/>
      <c r="C17" s="183"/>
      <c r="D17" s="104">
        <v>9</v>
      </c>
      <c r="E17" s="1" t="s">
        <v>91</v>
      </c>
      <c r="F17" s="211" t="s">
        <v>2</v>
      </c>
      <c r="G17" s="212"/>
      <c r="H17" s="211" t="s">
        <v>78</v>
      </c>
      <c r="I17" s="212"/>
      <c r="J17" s="171" t="s">
        <v>141</v>
      </c>
      <c r="K17" s="172"/>
      <c r="L17" s="171" t="s">
        <v>133</v>
      </c>
      <c r="M17" s="172"/>
      <c r="N17" s="37" t="s">
        <v>16</v>
      </c>
      <c r="O17" s="111">
        <v>6.77</v>
      </c>
      <c r="P17" s="221">
        <f t="shared" si="0"/>
        <v>0.14499999999999957</v>
      </c>
      <c r="Q17" s="230">
        <f t="shared" si="1"/>
        <v>1.9999999999997797E-3</v>
      </c>
      <c r="R17" s="78">
        <v>1</v>
      </c>
      <c r="S17" s="16"/>
      <c r="T17" s="83">
        <v>6</v>
      </c>
      <c r="U17" s="16"/>
      <c r="V17" s="16"/>
      <c r="W17" s="5"/>
    </row>
    <row r="18" spans="1:23" s="2" customFormat="1" ht="18" customHeight="1">
      <c r="A18" s="14"/>
      <c r="B18" s="210"/>
      <c r="C18" s="183"/>
      <c r="D18" s="104">
        <v>10</v>
      </c>
      <c r="E18" s="1" t="s">
        <v>57</v>
      </c>
      <c r="F18" s="211" t="s">
        <v>74</v>
      </c>
      <c r="G18" s="212"/>
      <c r="H18" s="211" t="s">
        <v>2</v>
      </c>
      <c r="I18" s="212"/>
      <c r="J18" s="171" t="s">
        <v>73</v>
      </c>
      <c r="K18" s="172"/>
      <c r="L18" s="171" t="s">
        <v>133</v>
      </c>
      <c r="M18" s="172"/>
      <c r="N18" s="37" t="s">
        <v>76</v>
      </c>
      <c r="O18" s="111">
        <v>6.7759999999999998</v>
      </c>
      <c r="P18" s="221">
        <f t="shared" si="0"/>
        <v>0.1509999999999998</v>
      </c>
      <c r="Q18" s="230">
        <f t="shared" si="1"/>
        <v>6.0000000000002274E-3</v>
      </c>
      <c r="R18" s="83">
        <v>6</v>
      </c>
      <c r="S18" s="16"/>
      <c r="T18" s="84">
        <v>7</v>
      </c>
      <c r="U18" s="16"/>
      <c r="V18" s="16"/>
      <c r="W18" s="5"/>
    </row>
    <row r="19" spans="1:23" s="2" customFormat="1" ht="18" customHeight="1" thickBot="1">
      <c r="A19" s="14"/>
      <c r="B19" s="210"/>
      <c r="C19" s="183"/>
      <c r="D19" s="116">
        <v>11</v>
      </c>
      <c r="E19" s="117" t="s">
        <v>140</v>
      </c>
      <c r="F19" s="215" t="s">
        <v>40</v>
      </c>
      <c r="G19" s="216"/>
      <c r="H19" s="215" t="s">
        <v>95</v>
      </c>
      <c r="I19" s="216"/>
      <c r="J19" s="173" t="s">
        <v>75</v>
      </c>
      <c r="K19" s="174"/>
      <c r="L19" s="173" t="s">
        <v>131</v>
      </c>
      <c r="M19" s="174"/>
      <c r="N19" s="118" t="s">
        <v>24</v>
      </c>
      <c r="O19" s="119">
        <v>6.875</v>
      </c>
      <c r="P19" s="224">
        <f t="shared" si="0"/>
        <v>0.25</v>
      </c>
      <c r="Q19" s="226">
        <f t="shared" si="1"/>
        <v>9.9000000000000199E-2</v>
      </c>
      <c r="R19" s="81">
        <v>4</v>
      </c>
      <c r="S19" s="16"/>
      <c r="T19" s="16"/>
      <c r="U19" s="16"/>
      <c r="V19" s="16"/>
      <c r="W19" s="5"/>
    </row>
    <row r="20" spans="1:23" s="2" customFormat="1" ht="18" customHeight="1" thickTop="1">
      <c r="A20" s="14"/>
      <c r="B20" s="210"/>
      <c r="C20" s="183"/>
      <c r="D20" s="113">
        <v>12</v>
      </c>
      <c r="E20" s="64" t="s">
        <v>119</v>
      </c>
      <c r="F20" s="213" t="s">
        <v>97</v>
      </c>
      <c r="G20" s="214"/>
      <c r="H20" s="213" t="s">
        <v>101</v>
      </c>
      <c r="I20" s="214"/>
      <c r="J20" s="175" t="s">
        <v>116</v>
      </c>
      <c r="K20" s="176"/>
      <c r="L20" s="175" t="s">
        <v>136</v>
      </c>
      <c r="M20" s="176"/>
      <c r="N20" s="114" t="s">
        <v>16</v>
      </c>
      <c r="O20" s="115">
        <v>6.9589999999999996</v>
      </c>
      <c r="P20" s="223">
        <f t="shared" si="0"/>
        <v>0.33399999999999963</v>
      </c>
      <c r="Q20" s="227">
        <f t="shared" si="1"/>
        <v>8.3999999999999631E-2</v>
      </c>
      <c r="R20" s="80">
        <v>3</v>
      </c>
      <c r="S20" s="16"/>
      <c r="T20" s="16"/>
      <c r="U20" s="16"/>
      <c r="V20" s="16"/>
      <c r="W20" s="5"/>
    </row>
    <row r="21" spans="1:23" s="2" customFormat="1" ht="18" customHeight="1">
      <c r="A21" s="14"/>
      <c r="B21" s="210"/>
      <c r="C21" s="183"/>
      <c r="D21" s="104">
        <v>13</v>
      </c>
      <c r="E21" s="1" t="s">
        <v>128</v>
      </c>
      <c r="F21" s="211" t="s">
        <v>104</v>
      </c>
      <c r="G21" s="212"/>
      <c r="H21" s="211" t="s">
        <v>96</v>
      </c>
      <c r="I21" s="212"/>
      <c r="J21" s="171" t="s">
        <v>138</v>
      </c>
      <c r="K21" s="172"/>
      <c r="L21" s="171" t="s">
        <v>131</v>
      </c>
      <c r="M21" s="172"/>
      <c r="N21" s="37" t="s">
        <v>76</v>
      </c>
      <c r="O21" s="112">
        <v>6.9770000000000003</v>
      </c>
      <c r="P21" s="221">
        <f t="shared" si="0"/>
        <v>0.35200000000000031</v>
      </c>
      <c r="Q21" s="225">
        <f t="shared" si="1"/>
        <v>1.8000000000000682E-2</v>
      </c>
      <c r="R21" s="81">
        <v>4</v>
      </c>
      <c r="S21" s="16"/>
      <c r="T21" s="16"/>
      <c r="U21" s="16"/>
      <c r="V21" s="16"/>
      <c r="W21" s="5"/>
    </row>
    <row r="22" spans="1:23" s="2" customFormat="1" ht="18" customHeight="1">
      <c r="A22" s="14"/>
      <c r="B22" s="210"/>
      <c r="C22" s="183"/>
      <c r="D22" s="104">
        <v>14</v>
      </c>
      <c r="E22" s="1" t="s">
        <v>99</v>
      </c>
      <c r="F22" s="211" t="s">
        <v>79</v>
      </c>
      <c r="G22" s="212"/>
      <c r="H22" s="211" t="s">
        <v>97</v>
      </c>
      <c r="I22" s="212"/>
      <c r="J22" s="171" t="s">
        <v>77</v>
      </c>
      <c r="K22" s="172"/>
      <c r="L22" s="171" t="s">
        <v>131</v>
      </c>
      <c r="M22" s="172"/>
      <c r="N22" s="37" t="s">
        <v>76</v>
      </c>
      <c r="O22" s="112">
        <v>6.9829999999999997</v>
      </c>
      <c r="P22" s="221">
        <f t="shared" si="0"/>
        <v>0.35799999999999965</v>
      </c>
      <c r="Q22" s="230">
        <f t="shared" si="1"/>
        <v>5.9999999999993392E-3</v>
      </c>
      <c r="R22" s="83">
        <v>6</v>
      </c>
      <c r="S22" s="16"/>
      <c r="T22" s="16"/>
      <c r="U22" s="16"/>
      <c r="V22" s="16"/>
      <c r="W22" s="5"/>
    </row>
    <row r="23" spans="1:23" s="2" customFormat="1" ht="18" customHeight="1">
      <c r="A23" s="14"/>
      <c r="B23" s="210"/>
      <c r="C23" s="183"/>
      <c r="D23" s="104">
        <v>15</v>
      </c>
      <c r="E23" s="1" t="s">
        <v>139</v>
      </c>
      <c r="F23" s="211" t="s">
        <v>37</v>
      </c>
      <c r="G23" s="212"/>
      <c r="H23" s="211" t="s">
        <v>74</v>
      </c>
      <c r="I23" s="212"/>
      <c r="J23" s="171" t="s">
        <v>116</v>
      </c>
      <c r="K23" s="172"/>
      <c r="L23" s="171" t="s">
        <v>131</v>
      </c>
      <c r="M23" s="172"/>
      <c r="N23" s="37" t="s">
        <v>16</v>
      </c>
      <c r="O23" s="112">
        <v>6.9870000000000001</v>
      </c>
      <c r="P23" s="221">
        <f t="shared" si="0"/>
        <v>0.3620000000000001</v>
      </c>
      <c r="Q23" s="230">
        <f t="shared" si="1"/>
        <v>4.0000000000004476E-3</v>
      </c>
      <c r="R23" s="82">
        <v>5</v>
      </c>
      <c r="S23" s="16"/>
      <c r="T23" s="16"/>
      <c r="U23" s="16"/>
      <c r="V23" s="16"/>
      <c r="W23" s="5"/>
    </row>
    <row r="24" spans="1:23" s="2" customFormat="1" ht="18" customHeight="1">
      <c r="A24" s="14"/>
      <c r="B24" s="210"/>
      <c r="C24" s="183"/>
      <c r="D24" s="104">
        <v>16</v>
      </c>
      <c r="E24" s="1" t="s">
        <v>129</v>
      </c>
      <c r="F24" s="211" t="s">
        <v>103</v>
      </c>
      <c r="G24" s="212"/>
      <c r="H24" s="211" t="s">
        <v>104</v>
      </c>
      <c r="I24" s="212"/>
      <c r="J24" s="171" t="s">
        <v>73</v>
      </c>
      <c r="K24" s="172"/>
      <c r="L24" s="171" t="s">
        <v>136</v>
      </c>
      <c r="M24" s="172"/>
      <c r="N24" s="37" t="s">
        <v>76</v>
      </c>
      <c r="O24" s="34">
        <v>7.03</v>
      </c>
      <c r="P24" s="221">
        <f t="shared" si="0"/>
        <v>0.40500000000000025</v>
      </c>
      <c r="Q24" s="225">
        <f t="shared" si="1"/>
        <v>4.3000000000000149E-2</v>
      </c>
      <c r="R24" s="79">
        <v>2</v>
      </c>
      <c r="S24" s="16"/>
      <c r="T24" s="16"/>
      <c r="U24" s="16"/>
      <c r="V24" s="16"/>
      <c r="W24" s="5"/>
    </row>
    <row r="25" spans="1:23" s="2" customFormat="1" ht="18" customHeight="1">
      <c r="A25" s="14"/>
      <c r="B25" s="210"/>
      <c r="C25" s="183"/>
      <c r="D25" s="104">
        <v>17</v>
      </c>
      <c r="E25" s="1" t="s">
        <v>100</v>
      </c>
      <c r="F25" s="211" t="s">
        <v>101</v>
      </c>
      <c r="G25" s="212"/>
      <c r="H25" s="211" t="s">
        <v>79</v>
      </c>
      <c r="I25" s="212"/>
      <c r="J25" s="171" t="s">
        <v>118</v>
      </c>
      <c r="K25" s="172"/>
      <c r="L25" s="171" t="s">
        <v>131</v>
      </c>
      <c r="M25" s="172"/>
      <c r="N25" s="37" t="s">
        <v>16</v>
      </c>
      <c r="O25" s="34">
        <v>7.109</v>
      </c>
      <c r="P25" s="221">
        <f t="shared" si="0"/>
        <v>0.48399999999999999</v>
      </c>
      <c r="Q25" s="225">
        <f t="shared" si="1"/>
        <v>7.8999999999999737E-2</v>
      </c>
      <c r="R25" s="78">
        <v>1</v>
      </c>
      <c r="S25" s="16"/>
      <c r="T25" s="16"/>
      <c r="U25" s="16"/>
      <c r="V25" s="16"/>
      <c r="W25" s="5"/>
    </row>
    <row r="26" spans="1:23" s="2" customFormat="1" ht="18" customHeight="1">
      <c r="A26" s="14"/>
      <c r="B26" s="210"/>
      <c r="C26" s="183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16"/>
      <c r="W26" s="5"/>
    </row>
    <row r="27" spans="1:23" s="2" customFormat="1" ht="18" customHeight="1">
      <c r="A27" s="14"/>
      <c r="B27" s="210"/>
      <c r="C27" s="183"/>
      <c r="D27" s="184" t="s">
        <v>23</v>
      </c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77" t="s">
        <v>107</v>
      </c>
      <c r="W27" s="14"/>
    </row>
    <row r="28" spans="1:23" s="2" customFormat="1" ht="18" customHeight="1">
      <c r="A28" s="14"/>
      <c r="B28" s="210"/>
      <c r="C28" s="183"/>
      <c r="D28" s="141" t="s">
        <v>1</v>
      </c>
      <c r="E28" s="178" t="s">
        <v>15</v>
      </c>
      <c r="F28" s="179" t="s">
        <v>50</v>
      </c>
      <c r="G28" s="181" t="s">
        <v>20</v>
      </c>
      <c r="H28" s="207" t="s">
        <v>17</v>
      </c>
      <c r="I28" s="208"/>
      <c r="J28" s="208"/>
      <c r="K28" s="208"/>
      <c r="L28" s="208"/>
      <c r="M28" s="208"/>
      <c r="N28" s="209"/>
      <c r="O28" s="207" t="s">
        <v>18</v>
      </c>
      <c r="P28" s="208"/>
      <c r="Q28" s="208"/>
      <c r="R28" s="208"/>
      <c r="S28" s="208"/>
      <c r="T28" s="208"/>
      <c r="U28" s="209"/>
      <c r="V28" s="177"/>
      <c r="W28" s="14"/>
    </row>
    <row r="29" spans="1:23" s="2" customFormat="1" ht="18" customHeight="1">
      <c r="A29" s="14"/>
      <c r="B29" s="210"/>
      <c r="C29" s="183"/>
      <c r="D29" s="141"/>
      <c r="E29" s="178"/>
      <c r="F29" s="180"/>
      <c r="G29" s="181"/>
      <c r="H29" s="231" t="s">
        <v>144</v>
      </c>
      <c r="I29" s="36" t="s">
        <v>19</v>
      </c>
      <c r="J29" s="23">
        <v>1</v>
      </c>
      <c r="K29" s="20">
        <v>2</v>
      </c>
      <c r="L29" s="21">
        <v>3</v>
      </c>
      <c r="M29" s="22">
        <v>4</v>
      </c>
      <c r="N29" s="28">
        <v>5</v>
      </c>
      <c r="O29" s="231" t="s">
        <v>144</v>
      </c>
      <c r="P29" s="36" t="s">
        <v>19</v>
      </c>
      <c r="Q29" s="23">
        <v>1</v>
      </c>
      <c r="R29" s="20">
        <v>2</v>
      </c>
      <c r="S29" s="21">
        <v>3</v>
      </c>
      <c r="T29" s="22">
        <v>4</v>
      </c>
      <c r="U29" s="28">
        <v>5</v>
      </c>
      <c r="V29" s="177"/>
      <c r="W29" s="14"/>
    </row>
    <row r="30" spans="1:23" s="2" customFormat="1" ht="18" customHeight="1">
      <c r="A30" s="14"/>
      <c r="B30" s="210"/>
      <c r="C30" s="183"/>
      <c r="D30" s="77">
        <v>1</v>
      </c>
      <c r="E30" s="1" t="s">
        <v>130</v>
      </c>
      <c r="F30" s="38">
        <v>20</v>
      </c>
      <c r="G30" s="85">
        <f>I30+P30-V30</f>
        <v>514.55999999999995</v>
      </c>
      <c r="H30" s="231" t="s">
        <v>145</v>
      </c>
      <c r="I30" s="120">
        <f t="shared" ref="I30:I46" si="2">SUM(J30:N30)</f>
        <v>260.63</v>
      </c>
      <c r="J30" s="125">
        <v>52</v>
      </c>
      <c r="K30" s="124">
        <v>53</v>
      </c>
      <c r="L30" s="235">
        <v>53.63</v>
      </c>
      <c r="M30" s="125">
        <v>52</v>
      </c>
      <c r="N30" s="127">
        <v>50</v>
      </c>
      <c r="O30" s="231" t="s">
        <v>149</v>
      </c>
      <c r="P30" s="123">
        <f t="shared" ref="P30:P46" si="3">SUM(Q30:U30)</f>
        <v>253.93</v>
      </c>
      <c r="Q30" s="126">
        <v>51</v>
      </c>
      <c r="R30" s="125">
        <v>52</v>
      </c>
      <c r="S30" s="124">
        <v>52.93</v>
      </c>
      <c r="T30" s="127">
        <v>50</v>
      </c>
      <c r="U30" s="45">
        <v>48</v>
      </c>
      <c r="V30" s="87">
        <v>0</v>
      </c>
      <c r="W30" s="14"/>
    </row>
    <row r="31" spans="1:23" s="2" customFormat="1" ht="18" customHeight="1">
      <c r="A31" s="14"/>
      <c r="B31" s="210"/>
      <c r="C31" s="183"/>
      <c r="D31" s="77">
        <v>2</v>
      </c>
      <c r="E31" s="1" t="s">
        <v>137</v>
      </c>
      <c r="F31" s="38">
        <v>18</v>
      </c>
      <c r="G31" s="85">
        <f>I31+P31-V31</f>
        <v>513.38</v>
      </c>
      <c r="H31" s="231" t="s">
        <v>146</v>
      </c>
      <c r="I31" s="121">
        <f t="shared" si="2"/>
        <v>259.37</v>
      </c>
      <c r="J31" s="125">
        <v>52.37</v>
      </c>
      <c r="K31" s="124">
        <v>53</v>
      </c>
      <c r="L31" s="124">
        <v>53</v>
      </c>
      <c r="M31" s="126">
        <v>51</v>
      </c>
      <c r="N31" s="127">
        <v>50</v>
      </c>
      <c r="O31" s="231" t="s">
        <v>148</v>
      </c>
      <c r="P31" s="122">
        <f t="shared" si="3"/>
        <v>256.71000000000004</v>
      </c>
      <c r="Q31" s="125">
        <v>51.71</v>
      </c>
      <c r="R31" s="125">
        <v>52</v>
      </c>
      <c r="S31" s="125">
        <v>52</v>
      </c>
      <c r="T31" s="126">
        <v>51</v>
      </c>
      <c r="U31" s="127">
        <v>50</v>
      </c>
      <c r="V31" s="87">
        <v>2.7</v>
      </c>
      <c r="W31" s="14"/>
    </row>
    <row r="32" spans="1:23" s="2" customFormat="1" ht="18" customHeight="1">
      <c r="A32" s="14"/>
      <c r="B32" s="210"/>
      <c r="C32" s="183"/>
      <c r="D32" s="77">
        <v>3</v>
      </c>
      <c r="E32" s="1" t="s">
        <v>134</v>
      </c>
      <c r="F32" s="38">
        <v>16</v>
      </c>
      <c r="G32" s="85">
        <f>I32+P32-V32</f>
        <v>511.34000000000003</v>
      </c>
      <c r="H32" s="231" t="s">
        <v>147</v>
      </c>
      <c r="I32" s="123">
        <f t="shared" si="2"/>
        <v>254.6</v>
      </c>
      <c r="J32" s="125">
        <v>51.6</v>
      </c>
      <c r="K32" s="125">
        <v>52</v>
      </c>
      <c r="L32" s="125">
        <v>52</v>
      </c>
      <c r="M32" s="127">
        <v>50</v>
      </c>
      <c r="N32" s="128">
        <v>49</v>
      </c>
      <c r="O32" s="231" t="s">
        <v>145</v>
      </c>
      <c r="P32" s="121">
        <f t="shared" si="3"/>
        <v>258.84000000000003</v>
      </c>
      <c r="Q32" s="125">
        <v>51.84</v>
      </c>
      <c r="R32" s="124">
        <v>53</v>
      </c>
      <c r="S32" s="125">
        <v>52</v>
      </c>
      <c r="T32" s="125">
        <v>52</v>
      </c>
      <c r="U32" s="127">
        <v>50</v>
      </c>
      <c r="V32" s="87">
        <v>2.1</v>
      </c>
      <c r="W32" s="14"/>
    </row>
    <row r="33" spans="1:23" s="2" customFormat="1" ht="18" customHeight="1">
      <c r="A33" s="14"/>
      <c r="B33" s="210"/>
      <c r="C33" s="183"/>
      <c r="D33" s="77">
        <v>4</v>
      </c>
      <c r="E33" s="1" t="s">
        <v>106</v>
      </c>
      <c r="F33" s="38">
        <v>15</v>
      </c>
      <c r="G33" s="85">
        <f>I33+P33-V33</f>
        <v>511.09999999999991</v>
      </c>
      <c r="H33" s="231" t="s">
        <v>148</v>
      </c>
      <c r="I33" s="123">
        <f t="shared" si="2"/>
        <v>253.57999999999998</v>
      </c>
      <c r="J33" s="126">
        <v>51</v>
      </c>
      <c r="K33" s="126">
        <v>51</v>
      </c>
      <c r="L33" s="125">
        <v>52</v>
      </c>
      <c r="M33" s="126">
        <v>50.58</v>
      </c>
      <c r="N33" s="128">
        <v>49</v>
      </c>
      <c r="O33" s="231" t="s">
        <v>150</v>
      </c>
      <c r="P33" s="120">
        <f t="shared" si="3"/>
        <v>259.02</v>
      </c>
      <c r="Q33" s="125">
        <v>52</v>
      </c>
      <c r="R33" s="125">
        <v>52</v>
      </c>
      <c r="S33" s="124">
        <v>53</v>
      </c>
      <c r="T33" s="125">
        <v>52.02</v>
      </c>
      <c r="U33" s="127">
        <v>50</v>
      </c>
      <c r="V33" s="87">
        <v>1.5</v>
      </c>
      <c r="W33" s="14"/>
    </row>
    <row r="34" spans="1:23" s="2" customFormat="1" ht="18" customHeight="1">
      <c r="A34" s="14"/>
      <c r="B34" s="210"/>
      <c r="C34" s="183"/>
      <c r="D34" s="77">
        <v>5</v>
      </c>
      <c r="E34" s="1" t="s">
        <v>58</v>
      </c>
      <c r="F34" s="38">
        <v>14</v>
      </c>
      <c r="G34" s="85">
        <f>I34+P34-V34</f>
        <v>509.1</v>
      </c>
      <c r="H34" s="231" t="s">
        <v>149</v>
      </c>
      <c r="I34" s="123">
        <f t="shared" si="2"/>
        <v>254.13</v>
      </c>
      <c r="J34" s="126">
        <v>51</v>
      </c>
      <c r="K34" s="126">
        <v>51</v>
      </c>
      <c r="L34" s="125">
        <v>52</v>
      </c>
      <c r="M34" s="126">
        <v>51.13</v>
      </c>
      <c r="N34" s="128">
        <v>49</v>
      </c>
      <c r="O34" s="231" t="s">
        <v>153</v>
      </c>
      <c r="P34" s="123">
        <f t="shared" si="3"/>
        <v>255.87</v>
      </c>
      <c r="Q34" s="126">
        <v>51</v>
      </c>
      <c r="R34" s="126">
        <v>51</v>
      </c>
      <c r="S34" s="124">
        <v>53</v>
      </c>
      <c r="T34" s="125">
        <v>51.87</v>
      </c>
      <c r="U34" s="128">
        <v>49</v>
      </c>
      <c r="V34" s="87">
        <v>0.9</v>
      </c>
      <c r="W34" s="14"/>
    </row>
    <row r="35" spans="1:23" s="2" customFormat="1" ht="18" customHeight="1">
      <c r="A35" s="14"/>
      <c r="B35" s="210"/>
      <c r="C35" s="183"/>
      <c r="D35" s="77">
        <v>6</v>
      </c>
      <c r="E35" s="1" t="s">
        <v>94</v>
      </c>
      <c r="F35" s="38">
        <v>13</v>
      </c>
      <c r="G35" s="85">
        <f>I35+P35-V35</f>
        <v>508.19</v>
      </c>
      <c r="H35" s="231" t="s">
        <v>150</v>
      </c>
      <c r="I35" s="122">
        <f t="shared" si="2"/>
        <v>256.79000000000002</v>
      </c>
      <c r="J35" s="126">
        <v>52</v>
      </c>
      <c r="K35" s="126">
        <v>52</v>
      </c>
      <c r="L35" s="125">
        <v>52</v>
      </c>
      <c r="M35" s="127">
        <v>50</v>
      </c>
      <c r="N35" s="126">
        <v>50.79</v>
      </c>
      <c r="O35" s="231" t="s">
        <v>154</v>
      </c>
      <c r="P35" s="123">
        <f t="shared" si="3"/>
        <v>252.6</v>
      </c>
      <c r="Q35" s="127">
        <v>50</v>
      </c>
      <c r="R35" s="126">
        <v>51</v>
      </c>
      <c r="S35" s="125">
        <v>52</v>
      </c>
      <c r="T35" s="127">
        <v>50</v>
      </c>
      <c r="U35" s="127">
        <v>49.6</v>
      </c>
      <c r="V35" s="87">
        <v>1.2</v>
      </c>
      <c r="W35" s="14"/>
    </row>
    <row r="36" spans="1:23" s="2" customFormat="1" ht="18" customHeight="1">
      <c r="A36" s="14"/>
      <c r="B36" s="210"/>
      <c r="C36" s="183"/>
      <c r="D36" s="77">
        <v>7</v>
      </c>
      <c r="E36" s="1" t="s">
        <v>57</v>
      </c>
      <c r="F36" s="38">
        <v>12</v>
      </c>
      <c r="G36" s="85">
        <f>I36+P36-V36</f>
        <v>502.03000000000003</v>
      </c>
      <c r="H36" s="231" t="s">
        <v>151</v>
      </c>
      <c r="I36" s="123">
        <f t="shared" si="2"/>
        <v>250.3</v>
      </c>
      <c r="J36" s="128">
        <v>49</v>
      </c>
      <c r="K36" s="126">
        <v>51</v>
      </c>
      <c r="L36" s="125">
        <v>52</v>
      </c>
      <c r="M36" s="128">
        <v>49</v>
      </c>
      <c r="N36" s="128">
        <v>49.3</v>
      </c>
      <c r="O36" s="231" t="s">
        <v>152</v>
      </c>
      <c r="P36" s="123">
        <f t="shared" si="3"/>
        <v>252.63</v>
      </c>
      <c r="Q36" s="126">
        <v>51</v>
      </c>
      <c r="R36" s="126">
        <v>51</v>
      </c>
      <c r="S36" s="125">
        <v>52</v>
      </c>
      <c r="T36" s="127">
        <v>50</v>
      </c>
      <c r="U36" s="128">
        <v>48.63</v>
      </c>
      <c r="V36" s="87">
        <v>0.9</v>
      </c>
      <c r="W36" s="14"/>
    </row>
    <row r="37" spans="1:23" s="2" customFormat="1" ht="18" customHeight="1">
      <c r="A37" s="14"/>
      <c r="B37" s="210"/>
      <c r="C37" s="183"/>
      <c r="D37" s="77">
        <v>8</v>
      </c>
      <c r="E37" s="1" t="s">
        <v>91</v>
      </c>
      <c r="F37" s="38">
        <v>11</v>
      </c>
      <c r="G37" s="85">
        <f>I37+P37-V37</f>
        <v>500.12</v>
      </c>
      <c r="H37" s="231" t="s">
        <v>152</v>
      </c>
      <c r="I37" s="27">
        <f t="shared" si="2"/>
        <v>248.35</v>
      </c>
      <c r="J37" s="128">
        <v>49</v>
      </c>
      <c r="K37" s="126">
        <v>51.35</v>
      </c>
      <c r="L37" s="126">
        <v>51</v>
      </c>
      <c r="M37" s="127">
        <v>50</v>
      </c>
      <c r="N37" s="45">
        <v>47</v>
      </c>
      <c r="O37" s="231" t="s">
        <v>158</v>
      </c>
      <c r="P37" s="123">
        <f t="shared" si="3"/>
        <v>253.87</v>
      </c>
      <c r="Q37" s="127">
        <v>50</v>
      </c>
      <c r="R37" s="126">
        <v>50.87</v>
      </c>
      <c r="S37" s="125">
        <v>52</v>
      </c>
      <c r="T37" s="126">
        <v>51</v>
      </c>
      <c r="U37" s="127">
        <v>50</v>
      </c>
      <c r="V37" s="87">
        <v>2.1</v>
      </c>
      <c r="W37" s="14"/>
    </row>
    <row r="38" spans="1:23" s="2" customFormat="1" ht="18" customHeight="1">
      <c r="A38" s="14"/>
      <c r="B38" s="210"/>
      <c r="C38" s="183"/>
      <c r="D38" s="77">
        <v>9</v>
      </c>
      <c r="E38" s="1" t="s">
        <v>140</v>
      </c>
      <c r="F38" s="38">
        <v>10</v>
      </c>
      <c r="G38" s="86">
        <f>I38+P38-V38</f>
        <v>497.59999999999997</v>
      </c>
      <c r="H38" s="231" t="s">
        <v>153</v>
      </c>
      <c r="I38" s="27">
        <f t="shared" si="2"/>
        <v>247.69</v>
      </c>
      <c r="J38" s="128">
        <v>49</v>
      </c>
      <c r="K38" s="127">
        <v>50</v>
      </c>
      <c r="L38" s="126">
        <v>51</v>
      </c>
      <c r="M38" s="128">
        <v>49</v>
      </c>
      <c r="N38" s="128">
        <v>48.69</v>
      </c>
      <c r="O38" s="231" t="s">
        <v>146</v>
      </c>
      <c r="P38" s="123">
        <f t="shared" si="3"/>
        <v>253.51</v>
      </c>
      <c r="Q38" s="127">
        <v>50</v>
      </c>
      <c r="R38" s="125">
        <v>52</v>
      </c>
      <c r="S38" s="125">
        <v>52</v>
      </c>
      <c r="T38" s="127">
        <v>50</v>
      </c>
      <c r="U38" s="127">
        <v>49.51</v>
      </c>
      <c r="V38" s="87">
        <v>3.6</v>
      </c>
      <c r="W38" s="14"/>
    </row>
    <row r="39" spans="1:23" s="2" customFormat="1" ht="18" customHeight="1">
      <c r="A39" s="14"/>
      <c r="B39" s="210"/>
      <c r="C39" s="183"/>
      <c r="D39" s="77">
        <v>10</v>
      </c>
      <c r="E39" s="1" t="s">
        <v>139</v>
      </c>
      <c r="F39" s="38">
        <v>9</v>
      </c>
      <c r="G39" s="86">
        <f>I39+P39-V39</f>
        <v>496.32000000000005</v>
      </c>
      <c r="H39" s="231" t="s">
        <v>154</v>
      </c>
      <c r="I39" s="27">
        <f t="shared" si="2"/>
        <v>248.11</v>
      </c>
      <c r="J39" s="127">
        <v>50</v>
      </c>
      <c r="K39" s="127">
        <v>50</v>
      </c>
      <c r="L39" s="126">
        <v>51.11</v>
      </c>
      <c r="M39" s="128">
        <v>49</v>
      </c>
      <c r="N39" s="45">
        <v>48</v>
      </c>
      <c r="O39" s="231" t="s">
        <v>151</v>
      </c>
      <c r="P39" s="123">
        <f t="shared" si="3"/>
        <v>250.61</v>
      </c>
      <c r="Q39" s="127">
        <v>50</v>
      </c>
      <c r="R39" s="126">
        <v>51</v>
      </c>
      <c r="S39" s="124">
        <v>52.61</v>
      </c>
      <c r="T39" s="127">
        <v>50</v>
      </c>
      <c r="U39" s="45">
        <v>47</v>
      </c>
      <c r="V39" s="87">
        <v>2.4</v>
      </c>
      <c r="W39" s="14"/>
    </row>
    <row r="40" spans="1:23" s="2" customFormat="1" ht="18" customHeight="1">
      <c r="A40" s="14"/>
      <c r="B40" s="210"/>
      <c r="C40" s="183"/>
      <c r="D40" s="77">
        <v>11</v>
      </c>
      <c r="E40" s="1" t="s">
        <v>127</v>
      </c>
      <c r="F40" s="38">
        <v>8</v>
      </c>
      <c r="G40" s="86">
        <f>I40+P40-V40</f>
        <v>493.36</v>
      </c>
      <c r="H40" s="231" t="s">
        <v>157</v>
      </c>
      <c r="I40" s="27">
        <f t="shared" si="2"/>
        <v>249.91</v>
      </c>
      <c r="J40" s="127">
        <v>50</v>
      </c>
      <c r="K40" s="127">
        <v>50</v>
      </c>
      <c r="L40" s="125">
        <v>51.91</v>
      </c>
      <c r="M40" s="127">
        <v>50</v>
      </c>
      <c r="N40" s="45">
        <v>48</v>
      </c>
      <c r="O40" s="231" t="s">
        <v>155</v>
      </c>
      <c r="P40" s="27">
        <f t="shared" si="3"/>
        <v>244.05</v>
      </c>
      <c r="Q40" s="45">
        <v>48</v>
      </c>
      <c r="R40" s="128">
        <v>49</v>
      </c>
      <c r="S40" s="126">
        <v>51.05</v>
      </c>
      <c r="T40" s="128">
        <v>49</v>
      </c>
      <c r="U40" s="45">
        <v>47</v>
      </c>
      <c r="V40" s="87">
        <v>0.6</v>
      </c>
      <c r="W40" s="14"/>
    </row>
    <row r="41" spans="1:23" s="2" customFormat="1" ht="18" customHeight="1">
      <c r="A41" s="14"/>
      <c r="B41" s="210"/>
      <c r="C41" s="183"/>
      <c r="D41" s="77">
        <v>12</v>
      </c>
      <c r="E41" s="1" t="s">
        <v>119</v>
      </c>
      <c r="F41" s="38">
        <v>7</v>
      </c>
      <c r="G41" s="86">
        <f>I41+P41-V41</f>
        <v>492.32</v>
      </c>
      <c r="H41" s="231" t="s">
        <v>156</v>
      </c>
      <c r="I41" s="27">
        <f t="shared" si="2"/>
        <v>246.98</v>
      </c>
      <c r="J41" s="128">
        <v>48.98</v>
      </c>
      <c r="K41" s="127">
        <v>50</v>
      </c>
      <c r="L41" s="126">
        <v>51</v>
      </c>
      <c r="M41" s="128">
        <v>49</v>
      </c>
      <c r="N41" s="45">
        <v>48</v>
      </c>
      <c r="O41" s="231" t="s">
        <v>161</v>
      </c>
      <c r="P41" s="27">
        <f t="shared" si="3"/>
        <v>247.14</v>
      </c>
      <c r="Q41" s="128">
        <v>49.14</v>
      </c>
      <c r="R41" s="127">
        <v>50</v>
      </c>
      <c r="S41" s="127">
        <v>50</v>
      </c>
      <c r="T41" s="127">
        <v>50</v>
      </c>
      <c r="U41" s="45">
        <v>48</v>
      </c>
      <c r="V41" s="87">
        <v>1.8</v>
      </c>
      <c r="W41" s="14"/>
    </row>
    <row r="42" spans="1:23" s="2" customFormat="1" ht="18" customHeight="1">
      <c r="A42" s="14"/>
      <c r="B42" s="210"/>
      <c r="C42" s="183"/>
      <c r="D42" s="77">
        <v>13</v>
      </c>
      <c r="E42" s="1" t="s">
        <v>128</v>
      </c>
      <c r="F42" s="38">
        <v>6</v>
      </c>
      <c r="G42" s="86">
        <f>I42+P42-V42</f>
        <v>492.09</v>
      </c>
      <c r="H42" s="231" t="s">
        <v>160</v>
      </c>
      <c r="I42" s="27">
        <f t="shared" si="2"/>
        <v>247.19</v>
      </c>
      <c r="J42" s="128">
        <v>49</v>
      </c>
      <c r="K42" s="126">
        <v>51</v>
      </c>
      <c r="L42" s="126">
        <v>51</v>
      </c>
      <c r="M42" s="45">
        <v>48</v>
      </c>
      <c r="N42" s="45">
        <v>48.19</v>
      </c>
      <c r="O42" s="231" t="s">
        <v>157</v>
      </c>
      <c r="P42" s="27">
        <f t="shared" si="3"/>
        <v>247.6</v>
      </c>
      <c r="Q42" s="128">
        <v>49</v>
      </c>
      <c r="R42" s="127">
        <v>50</v>
      </c>
      <c r="S42" s="126">
        <v>51</v>
      </c>
      <c r="T42" s="128">
        <v>49</v>
      </c>
      <c r="U42" s="128">
        <v>48.6</v>
      </c>
      <c r="V42" s="87">
        <v>2.7</v>
      </c>
      <c r="W42" s="14"/>
    </row>
    <row r="43" spans="1:23" s="2" customFormat="1" ht="18" customHeight="1">
      <c r="A43" s="14"/>
      <c r="B43" s="210"/>
      <c r="C43" s="183"/>
      <c r="D43" s="77">
        <v>14</v>
      </c>
      <c r="E43" s="1" t="s">
        <v>98</v>
      </c>
      <c r="F43" s="38">
        <v>5</v>
      </c>
      <c r="G43" s="86">
        <f>I43+P43-V43</f>
        <v>491.51</v>
      </c>
      <c r="H43" s="231" t="s">
        <v>158</v>
      </c>
      <c r="I43" s="123">
        <f t="shared" si="2"/>
        <v>256.62</v>
      </c>
      <c r="J43" s="127">
        <v>50</v>
      </c>
      <c r="K43" s="124">
        <v>52.62</v>
      </c>
      <c r="L43" s="124">
        <v>53</v>
      </c>
      <c r="M43" s="126">
        <v>51</v>
      </c>
      <c r="N43" s="127">
        <v>50</v>
      </c>
      <c r="O43" s="231" t="s">
        <v>147</v>
      </c>
      <c r="P43" s="27">
        <f t="shared" si="3"/>
        <v>236.39</v>
      </c>
      <c r="Q43" s="126">
        <v>51</v>
      </c>
      <c r="R43" s="124">
        <v>53.39</v>
      </c>
      <c r="S43" s="125">
        <v>52</v>
      </c>
      <c r="T43" s="126">
        <v>51</v>
      </c>
      <c r="U43" s="45">
        <v>29</v>
      </c>
      <c r="V43" s="87">
        <v>1.5</v>
      </c>
      <c r="W43" s="14"/>
    </row>
    <row r="44" spans="1:23" s="2" customFormat="1" ht="18" customHeight="1">
      <c r="A44" s="14"/>
      <c r="B44" s="210"/>
      <c r="C44" s="183"/>
      <c r="D44" s="77">
        <v>15</v>
      </c>
      <c r="E44" s="1" t="s">
        <v>99</v>
      </c>
      <c r="F44" s="38">
        <v>4</v>
      </c>
      <c r="G44" s="86">
        <f>I44+P44-V44</f>
        <v>483.88000000000005</v>
      </c>
      <c r="H44" s="231" t="s">
        <v>159</v>
      </c>
      <c r="I44" s="27">
        <f t="shared" si="2"/>
        <v>241.52</v>
      </c>
      <c r="J44" s="45">
        <v>48</v>
      </c>
      <c r="K44" s="128">
        <v>49</v>
      </c>
      <c r="L44" s="127">
        <v>50</v>
      </c>
      <c r="M44" s="45">
        <v>47</v>
      </c>
      <c r="N44" s="45">
        <v>47.52</v>
      </c>
      <c r="O44" s="231" t="s">
        <v>156</v>
      </c>
      <c r="P44" s="27">
        <f t="shared" si="3"/>
        <v>245.06</v>
      </c>
      <c r="Q44" s="45">
        <v>49</v>
      </c>
      <c r="R44" s="128">
        <v>49</v>
      </c>
      <c r="S44" s="127">
        <v>50</v>
      </c>
      <c r="T44" s="45">
        <v>48</v>
      </c>
      <c r="U44" s="128">
        <v>49.06</v>
      </c>
      <c r="V44" s="87">
        <v>2.7</v>
      </c>
      <c r="W44" s="14"/>
    </row>
    <row r="45" spans="1:23" s="2" customFormat="1" ht="18" customHeight="1">
      <c r="A45" s="14"/>
      <c r="B45" s="210"/>
      <c r="C45" s="183"/>
      <c r="D45" s="77">
        <v>16</v>
      </c>
      <c r="E45" s="1" t="s">
        <v>129</v>
      </c>
      <c r="F45" s="38">
        <v>3</v>
      </c>
      <c r="G45" s="86">
        <f>I45+P45-V45</f>
        <v>481.83</v>
      </c>
      <c r="H45" s="231" t="s">
        <v>155</v>
      </c>
      <c r="I45" s="27">
        <f t="shared" si="2"/>
        <v>242.51</v>
      </c>
      <c r="J45" s="45">
        <v>48</v>
      </c>
      <c r="K45" s="45">
        <v>48</v>
      </c>
      <c r="L45" s="127">
        <v>50</v>
      </c>
      <c r="M45" s="127">
        <v>49.51</v>
      </c>
      <c r="N45" s="45">
        <v>47</v>
      </c>
      <c r="O45" s="231" t="s">
        <v>160</v>
      </c>
      <c r="P45" s="27">
        <f t="shared" si="3"/>
        <v>242.62</v>
      </c>
      <c r="Q45" s="45">
        <v>47</v>
      </c>
      <c r="R45" s="128">
        <v>49</v>
      </c>
      <c r="S45" s="127">
        <v>50</v>
      </c>
      <c r="T45" s="127">
        <v>49.62</v>
      </c>
      <c r="U45" s="45">
        <v>47</v>
      </c>
      <c r="V45" s="87">
        <v>3.3</v>
      </c>
      <c r="W45" s="14"/>
    </row>
    <row r="46" spans="1:23" s="2" customFormat="1" ht="18" customHeight="1">
      <c r="A46" s="14"/>
      <c r="B46" s="210"/>
      <c r="C46" s="105"/>
      <c r="D46" s="104">
        <v>17</v>
      </c>
      <c r="E46" s="1" t="s">
        <v>100</v>
      </c>
      <c r="F46" s="38">
        <v>2</v>
      </c>
      <c r="G46" s="86">
        <f>I46+P46-V46</f>
        <v>481.08</v>
      </c>
      <c r="H46" s="231" t="s">
        <v>161</v>
      </c>
      <c r="I46" s="27">
        <f t="shared" si="2"/>
        <v>245.78</v>
      </c>
      <c r="J46" s="128">
        <v>49</v>
      </c>
      <c r="K46" s="127">
        <v>50.78</v>
      </c>
      <c r="L46" s="127">
        <v>51</v>
      </c>
      <c r="M46" s="45">
        <v>48</v>
      </c>
      <c r="N46" s="45">
        <v>47</v>
      </c>
      <c r="O46" s="231" t="s">
        <v>159</v>
      </c>
      <c r="P46" s="27">
        <f t="shared" si="3"/>
        <v>238.9</v>
      </c>
      <c r="Q46" s="45">
        <v>46</v>
      </c>
      <c r="R46" s="128">
        <v>48.9</v>
      </c>
      <c r="S46" s="128">
        <v>49</v>
      </c>
      <c r="T46" s="45">
        <v>48</v>
      </c>
      <c r="U46" s="45">
        <v>47</v>
      </c>
      <c r="V46" s="138">
        <v>3.6</v>
      </c>
      <c r="W46" s="14"/>
    </row>
    <row r="47" spans="1:23" s="2" customFormat="1" ht="18" customHeight="1">
      <c r="A47" s="14"/>
      <c r="B47" s="210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spans="1:23" s="2" customFormat="1" ht="18" customHeight="1">
      <c r="A48" s="14"/>
      <c r="B48" s="210"/>
      <c r="C48" s="46"/>
      <c r="D48" s="35"/>
      <c r="E48" s="46"/>
      <c r="F48" s="35"/>
      <c r="G48" s="46"/>
      <c r="H48" s="35"/>
      <c r="I48" s="46"/>
      <c r="J48" s="35"/>
      <c r="K48" s="46"/>
      <c r="L48" s="35"/>
      <c r="M48" s="46"/>
      <c r="N48" s="35"/>
      <c r="O48" s="46"/>
      <c r="P48" s="35"/>
      <c r="Q48" s="46"/>
      <c r="R48" s="35"/>
      <c r="S48" s="46"/>
      <c r="T48" s="35"/>
      <c r="U48" s="46"/>
      <c r="V48" s="35"/>
      <c r="W48" s="14"/>
    </row>
    <row r="49" spans="1:23" s="2" customFormat="1" ht="18" customHeight="1">
      <c r="A49" s="14"/>
      <c r="B49" s="210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4"/>
    </row>
    <row r="50" spans="1:23" s="2" customFormat="1" ht="18" customHeight="1">
      <c r="A50" s="14"/>
      <c r="B50" s="210"/>
      <c r="C50" s="183" t="s">
        <v>21</v>
      </c>
      <c r="D50" s="184" t="s">
        <v>163</v>
      </c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218"/>
      <c r="Q50" s="16"/>
      <c r="R50" s="16"/>
      <c r="S50" s="16"/>
      <c r="T50" s="16"/>
      <c r="U50" s="16"/>
      <c r="V50" s="16"/>
      <c r="W50" s="16"/>
    </row>
    <row r="51" spans="1:23" s="2" customFormat="1" ht="18" customHeight="1">
      <c r="A51" s="14"/>
      <c r="B51" s="210"/>
      <c r="C51" s="183"/>
      <c r="D51" s="141" t="s">
        <v>1</v>
      </c>
      <c r="E51" s="178" t="s">
        <v>15</v>
      </c>
      <c r="F51" s="178" t="s">
        <v>81</v>
      </c>
      <c r="G51" s="178"/>
      <c r="H51" s="178" t="s">
        <v>5</v>
      </c>
      <c r="I51" s="178"/>
      <c r="J51" s="143" t="s">
        <v>0</v>
      </c>
      <c r="K51" s="143"/>
      <c r="L51" s="185" t="s">
        <v>11</v>
      </c>
      <c r="M51" s="185"/>
      <c r="N51" s="186" t="s">
        <v>30</v>
      </c>
      <c r="O51" s="187" t="s">
        <v>3</v>
      </c>
      <c r="P51" s="219" t="s">
        <v>168</v>
      </c>
      <c r="Q51" s="219"/>
      <c r="R51" s="182" t="s">
        <v>108</v>
      </c>
      <c r="S51" s="16"/>
      <c r="T51" s="16"/>
      <c r="U51" s="16"/>
      <c r="V51" s="16"/>
      <c r="W51" s="16"/>
    </row>
    <row r="52" spans="1:23" s="2" customFormat="1" ht="18" customHeight="1">
      <c r="A52" s="14"/>
      <c r="B52" s="210"/>
      <c r="C52" s="183"/>
      <c r="D52" s="141"/>
      <c r="E52" s="178"/>
      <c r="F52" s="178"/>
      <c r="G52" s="178"/>
      <c r="H52" s="178"/>
      <c r="I52" s="178"/>
      <c r="J52" s="143"/>
      <c r="K52" s="143"/>
      <c r="L52" s="185"/>
      <c r="M52" s="185"/>
      <c r="N52" s="186"/>
      <c r="O52" s="187"/>
      <c r="P52" s="220" t="s">
        <v>166</v>
      </c>
      <c r="Q52" s="220" t="s">
        <v>167</v>
      </c>
      <c r="R52" s="182"/>
      <c r="S52" s="16"/>
      <c r="T52" s="16"/>
      <c r="U52" s="16"/>
      <c r="V52" s="16"/>
      <c r="W52" s="16"/>
    </row>
    <row r="53" spans="1:23" s="2" customFormat="1" ht="18" customHeight="1">
      <c r="A53" s="14"/>
      <c r="B53" s="210"/>
      <c r="C53" s="183"/>
      <c r="D53" s="102">
        <v>1</v>
      </c>
      <c r="E53" s="1" t="s">
        <v>130</v>
      </c>
      <c r="F53" s="211" t="s">
        <v>49</v>
      </c>
      <c r="G53" s="212"/>
      <c r="H53" s="211" t="s">
        <v>124</v>
      </c>
      <c r="I53" s="212"/>
      <c r="J53" s="171" t="s">
        <v>75</v>
      </c>
      <c r="K53" s="172"/>
      <c r="L53" s="171" t="s">
        <v>131</v>
      </c>
      <c r="M53" s="172"/>
      <c r="N53" s="37" t="s">
        <v>24</v>
      </c>
      <c r="O53" s="111">
        <v>6.7430000000000003</v>
      </c>
      <c r="P53" s="222"/>
      <c r="Q53" s="222"/>
      <c r="R53" s="82">
        <v>5</v>
      </c>
      <c r="S53" s="16"/>
      <c r="T53" s="16"/>
      <c r="U53" s="16"/>
      <c r="V53" s="16"/>
      <c r="W53" s="16"/>
    </row>
    <row r="54" spans="1:23" s="2" customFormat="1" ht="18" customHeight="1">
      <c r="A54" s="14"/>
      <c r="B54" s="210"/>
      <c r="C54" s="183"/>
      <c r="D54" s="102">
        <v>2</v>
      </c>
      <c r="E54" s="1" t="s">
        <v>98</v>
      </c>
      <c r="F54" s="211" t="s">
        <v>48</v>
      </c>
      <c r="G54" s="212"/>
      <c r="H54" s="211" t="s">
        <v>78</v>
      </c>
      <c r="I54" s="212"/>
      <c r="J54" s="171" t="s">
        <v>75</v>
      </c>
      <c r="K54" s="172"/>
      <c r="L54" s="171" t="s">
        <v>135</v>
      </c>
      <c r="M54" s="172"/>
      <c r="N54" s="37" t="s">
        <v>24</v>
      </c>
      <c r="O54" s="111">
        <v>6.78</v>
      </c>
      <c r="P54" s="225">
        <f>O54-$O$53</f>
        <v>3.6999999999999922E-2</v>
      </c>
      <c r="Q54" s="222"/>
      <c r="R54" s="80">
        <v>3</v>
      </c>
      <c r="S54" s="16"/>
      <c r="T54" s="16"/>
      <c r="U54" s="16"/>
      <c r="V54" s="16"/>
      <c r="W54" s="16"/>
    </row>
    <row r="55" spans="1:23" s="2" customFormat="1" ht="18" customHeight="1">
      <c r="A55" s="14"/>
      <c r="B55" s="210"/>
      <c r="C55" s="183"/>
      <c r="D55" s="102">
        <v>3</v>
      </c>
      <c r="E55" s="1" t="s">
        <v>140</v>
      </c>
      <c r="F55" s="211" t="s">
        <v>95</v>
      </c>
      <c r="G55" s="212"/>
      <c r="H55" s="211" t="s">
        <v>40</v>
      </c>
      <c r="I55" s="212"/>
      <c r="J55" s="171" t="s">
        <v>75</v>
      </c>
      <c r="K55" s="172"/>
      <c r="L55" s="171" t="s">
        <v>131</v>
      </c>
      <c r="M55" s="172"/>
      <c r="N55" s="37" t="s">
        <v>24</v>
      </c>
      <c r="O55" s="111">
        <v>6.7919999999999998</v>
      </c>
      <c r="P55" s="225">
        <f t="shared" ref="P55:P69" si="4">O55-$O$53</f>
        <v>4.8999999999999488E-2</v>
      </c>
      <c r="Q55" s="225">
        <f>O55-O54</f>
        <v>1.1999999999999567E-2</v>
      </c>
      <c r="R55" s="78">
        <v>1</v>
      </c>
      <c r="S55" s="16"/>
      <c r="T55" s="16"/>
      <c r="U55" s="16"/>
      <c r="V55" s="16"/>
      <c r="W55" s="16"/>
    </row>
    <row r="56" spans="1:23" s="2" customFormat="1" ht="18" customHeight="1">
      <c r="A56" s="14"/>
      <c r="B56" s="210"/>
      <c r="C56" s="183"/>
      <c r="D56" s="102">
        <v>4</v>
      </c>
      <c r="E56" s="1" t="s">
        <v>91</v>
      </c>
      <c r="F56" s="211" t="s">
        <v>78</v>
      </c>
      <c r="G56" s="212"/>
      <c r="H56" s="211" t="s">
        <v>2</v>
      </c>
      <c r="I56" s="212"/>
      <c r="J56" s="171" t="s">
        <v>141</v>
      </c>
      <c r="K56" s="172"/>
      <c r="L56" s="171" t="s">
        <v>133</v>
      </c>
      <c r="M56" s="172"/>
      <c r="N56" s="37" t="s">
        <v>16</v>
      </c>
      <c r="O56" s="112">
        <v>6.8470000000000004</v>
      </c>
      <c r="P56" s="221">
        <f t="shared" si="4"/>
        <v>0.10400000000000009</v>
      </c>
      <c r="Q56" s="225">
        <f t="shared" ref="Q56:Q69" si="5">O56-O55</f>
        <v>5.5000000000000604E-2</v>
      </c>
      <c r="R56" s="81">
        <v>4</v>
      </c>
      <c r="S56" s="16"/>
      <c r="T56" s="16"/>
      <c r="U56" s="16"/>
      <c r="V56" s="16"/>
      <c r="W56" s="16"/>
    </row>
    <row r="57" spans="1:23" s="2" customFormat="1" ht="18" customHeight="1" thickBot="1">
      <c r="A57" s="14"/>
      <c r="B57" s="210"/>
      <c r="C57" s="183"/>
      <c r="D57" s="116">
        <v>5</v>
      </c>
      <c r="E57" s="117" t="s">
        <v>58</v>
      </c>
      <c r="F57" s="215" t="s">
        <v>40</v>
      </c>
      <c r="G57" s="216"/>
      <c r="H57" s="215" t="s">
        <v>89</v>
      </c>
      <c r="I57" s="216"/>
      <c r="J57" s="173" t="s">
        <v>75</v>
      </c>
      <c r="K57" s="174"/>
      <c r="L57" s="173" t="s">
        <v>131</v>
      </c>
      <c r="M57" s="174"/>
      <c r="N57" s="118" t="s">
        <v>24</v>
      </c>
      <c r="O57" s="119">
        <v>6.85</v>
      </c>
      <c r="P57" s="224">
        <f t="shared" si="4"/>
        <v>0.10699999999999932</v>
      </c>
      <c r="Q57" s="229">
        <f t="shared" si="5"/>
        <v>2.9999999999992255E-3</v>
      </c>
      <c r="R57" s="79">
        <v>2</v>
      </c>
      <c r="S57" s="14"/>
      <c r="T57" s="14"/>
      <c r="U57" s="14"/>
      <c r="V57" s="14"/>
      <c r="W57" s="14"/>
    </row>
    <row r="58" spans="1:23" s="2" customFormat="1" ht="18" customHeight="1" thickTop="1">
      <c r="A58" s="14"/>
      <c r="B58" s="210"/>
      <c r="C58" s="183"/>
      <c r="D58" s="113">
        <v>6</v>
      </c>
      <c r="E58" s="64" t="s">
        <v>106</v>
      </c>
      <c r="F58" s="213" t="s">
        <v>84</v>
      </c>
      <c r="G58" s="214"/>
      <c r="H58" s="213" t="s">
        <v>39</v>
      </c>
      <c r="I58" s="214"/>
      <c r="J58" s="175" t="s">
        <v>77</v>
      </c>
      <c r="K58" s="176"/>
      <c r="L58" s="175" t="s">
        <v>142</v>
      </c>
      <c r="M58" s="176"/>
      <c r="N58" s="114" t="s">
        <v>24</v>
      </c>
      <c r="O58" s="115">
        <v>6.8540000000000001</v>
      </c>
      <c r="P58" s="223">
        <f t="shared" si="4"/>
        <v>0.11099999999999977</v>
      </c>
      <c r="Q58" s="228">
        <f t="shared" si="5"/>
        <v>4.0000000000004476E-3</v>
      </c>
      <c r="R58" s="80">
        <v>3</v>
      </c>
      <c r="S58" s="14"/>
      <c r="T58" s="78">
        <v>1</v>
      </c>
      <c r="U58" s="14"/>
      <c r="V58" s="14"/>
      <c r="W58" s="14"/>
    </row>
    <row r="59" spans="1:23" s="2" customFormat="1" ht="18" customHeight="1">
      <c r="A59" s="14"/>
      <c r="B59" s="210"/>
      <c r="C59" s="183"/>
      <c r="D59" s="102">
        <v>7</v>
      </c>
      <c r="E59" s="1" t="s">
        <v>57</v>
      </c>
      <c r="F59" s="211" t="s">
        <v>2</v>
      </c>
      <c r="G59" s="212"/>
      <c r="H59" s="211" t="s">
        <v>74</v>
      </c>
      <c r="I59" s="212"/>
      <c r="J59" s="171" t="s">
        <v>73</v>
      </c>
      <c r="K59" s="172"/>
      <c r="L59" s="171" t="s">
        <v>133</v>
      </c>
      <c r="M59" s="172"/>
      <c r="N59" s="37" t="s">
        <v>76</v>
      </c>
      <c r="O59" s="112">
        <v>6.8710000000000004</v>
      </c>
      <c r="P59" s="221">
        <f t="shared" si="4"/>
        <v>0.12800000000000011</v>
      </c>
      <c r="Q59" s="225">
        <f t="shared" si="5"/>
        <v>1.7000000000000348E-2</v>
      </c>
      <c r="R59" s="82">
        <v>5</v>
      </c>
      <c r="S59" s="14"/>
      <c r="T59" s="79">
        <v>2</v>
      </c>
      <c r="U59" s="14"/>
      <c r="V59" s="14"/>
      <c r="W59" s="14"/>
    </row>
    <row r="60" spans="1:23" s="2" customFormat="1" ht="18" customHeight="1">
      <c r="A60" s="14"/>
      <c r="B60" s="210"/>
      <c r="C60" s="183"/>
      <c r="D60" s="102">
        <v>8</v>
      </c>
      <c r="E60" s="1" t="s">
        <v>94</v>
      </c>
      <c r="F60" s="211" t="s">
        <v>37</v>
      </c>
      <c r="G60" s="212"/>
      <c r="H60" s="211" t="s">
        <v>84</v>
      </c>
      <c r="I60" s="212"/>
      <c r="J60" s="171" t="s">
        <v>75</v>
      </c>
      <c r="K60" s="172"/>
      <c r="L60" s="171" t="s">
        <v>41</v>
      </c>
      <c r="M60" s="172"/>
      <c r="N60" s="37" t="s">
        <v>24</v>
      </c>
      <c r="O60" s="112">
        <v>6.875</v>
      </c>
      <c r="P60" s="221">
        <f t="shared" si="4"/>
        <v>0.13199999999999967</v>
      </c>
      <c r="Q60" s="230">
        <f t="shared" si="5"/>
        <v>3.9999999999995595E-3</v>
      </c>
      <c r="R60" s="83">
        <v>6</v>
      </c>
      <c r="S60" s="14"/>
      <c r="T60" s="80">
        <v>3</v>
      </c>
      <c r="U60" s="14"/>
      <c r="V60" s="14"/>
      <c r="W60" s="14"/>
    </row>
    <row r="61" spans="1:23" s="2" customFormat="1" ht="18" customHeight="1">
      <c r="A61" s="14"/>
      <c r="B61" s="210"/>
      <c r="C61" s="183"/>
      <c r="D61" s="102">
        <v>9</v>
      </c>
      <c r="E61" s="1" t="s">
        <v>137</v>
      </c>
      <c r="F61" s="211" t="s">
        <v>39</v>
      </c>
      <c r="G61" s="212"/>
      <c r="H61" s="211" t="s">
        <v>95</v>
      </c>
      <c r="I61" s="212"/>
      <c r="J61" s="171" t="s">
        <v>75</v>
      </c>
      <c r="K61" s="172"/>
      <c r="L61" s="171" t="s">
        <v>56</v>
      </c>
      <c r="M61" s="172"/>
      <c r="N61" s="37" t="s">
        <v>24</v>
      </c>
      <c r="O61" s="112">
        <v>6.9189999999999996</v>
      </c>
      <c r="P61" s="221">
        <f t="shared" si="4"/>
        <v>0.17599999999999927</v>
      </c>
      <c r="Q61" s="225">
        <f t="shared" si="5"/>
        <v>4.3999999999999595E-2</v>
      </c>
      <c r="R61" s="79">
        <v>2</v>
      </c>
      <c r="S61" s="14"/>
      <c r="T61" s="81">
        <v>4</v>
      </c>
      <c r="U61" s="14"/>
      <c r="V61" s="14"/>
      <c r="W61" s="14"/>
    </row>
    <row r="62" spans="1:23" s="2" customFormat="1" ht="18" customHeight="1">
      <c r="A62" s="14"/>
      <c r="B62" s="210"/>
      <c r="C62" s="183"/>
      <c r="D62" s="102">
        <v>10</v>
      </c>
      <c r="E62" s="1" t="s">
        <v>129</v>
      </c>
      <c r="F62" s="211" t="s">
        <v>104</v>
      </c>
      <c r="G62" s="212"/>
      <c r="H62" s="211" t="s">
        <v>103</v>
      </c>
      <c r="I62" s="212"/>
      <c r="J62" s="171" t="s">
        <v>73</v>
      </c>
      <c r="K62" s="172"/>
      <c r="L62" s="171" t="s">
        <v>136</v>
      </c>
      <c r="M62" s="172"/>
      <c r="N62" s="37" t="s">
        <v>76</v>
      </c>
      <c r="O62" s="112">
        <v>6.976</v>
      </c>
      <c r="P62" s="221">
        <f t="shared" si="4"/>
        <v>0.23299999999999965</v>
      </c>
      <c r="Q62" s="225">
        <f t="shared" si="5"/>
        <v>5.7000000000000384E-2</v>
      </c>
      <c r="R62" s="78">
        <v>1</v>
      </c>
      <c r="S62" s="14"/>
      <c r="T62" s="82">
        <v>5</v>
      </c>
      <c r="U62" s="14"/>
      <c r="V62" s="14"/>
      <c r="W62" s="14"/>
    </row>
    <row r="63" spans="1:23" s="2" customFormat="1" ht="18" customHeight="1" thickBot="1">
      <c r="A63" s="14"/>
      <c r="B63" s="210"/>
      <c r="C63" s="183"/>
      <c r="D63" s="116">
        <v>11</v>
      </c>
      <c r="E63" s="117" t="s">
        <v>139</v>
      </c>
      <c r="F63" s="215" t="s">
        <v>74</v>
      </c>
      <c r="G63" s="216"/>
      <c r="H63" s="215" t="s">
        <v>37</v>
      </c>
      <c r="I63" s="216"/>
      <c r="J63" s="173" t="s">
        <v>116</v>
      </c>
      <c r="K63" s="174"/>
      <c r="L63" s="173" t="s">
        <v>131</v>
      </c>
      <c r="M63" s="174"/>
      <c r="N63" s="118" t="s">
        <v>16</v>
      </c>
      <c r="O63" s="119">
        <v>6.9870000000000001</v>
      </c>
      <c r="P63" s="224">
        <f t="shared" si="4"/>
        <v>0.24399999999999977</v>
      </c>
      <c r="Q63" s="226">
        <f t="shared" si="5"/>
        <v>1.1000000000000121E-2</v>
      </c>
      <c r="R63" s="81">
        <v>4</v>
      </c>
      <c r="S63" s="14"/>
      <c r="T63" s="83">
        <v>6</v>
      </c>
      <c r="U63" s="14"/>
      <c r="V63" s="14"/>
      <c r="W63" s="14"/>
    </row>
    <row r="64" spans="1:23" s="2" customFormat="1" ht="18" customHeight="1" thickTop="1">
      <c r="A64" s="14"/>
      <c r="B64" s="210"/>
      <c r="C64" s="183"/>
      <c r="D64" s="113">
        <v>12</v>
      </c>
      <c r="E64" s="64" t="s">
        <v>128</v>
      </c>
      <c r="F64" s="213" t="s">
        <v>96</v>
      </c>
      <c r="G64" s="214"/>
      <c r="H64" s="213" t="s">
        <v>104</v>
      </c>
      <c r="I64" s="214"/>
      <c r="J64" s="175" t="s">
        <v>138</v>
      </c>
      <c r="K64" s="176"/>
      <c r="L64" s="175" t="s">
        <v>131</v>
      </c>
      <c r="M64" s="176"/>
      <c r="N64" s="114" t="s">
        <v>16</v>
      </c>
      <c r="O64" s="115">
        <v>6.9989999999999997</v>
      </c>
      <c r="P64" s="223">
        <f t="shared" si="4"/>
        <v>0.25599999999999934</v>
      </c>
      <c r="Q64" s="227">
        <f t="shared" si="5"/>
        <v>1.1999999999999567E-2</v>
      </c>
      <c r="R64" s="82">
        <v>5</v>
      </c>
      <c r="S64" s="14"/>
      <c r="T64" s="84">
        <v>7</v>
      </c>
      <c r="U64" s="14"/>
      <c r="V64" s="14"/>
      <c r="W64" s="14"/>
    </row>
    <row r="65" spans="1:33" s="2" customFormat="1" ht="18" customHeight="1">
      <c r="A65" s="14"/>
      <c r="B65" s="210"/>
      <c r="C65" s="183"/>
      <c r="D65" s="102">
        <v>13</v>
      </c>
      <c r="E65" s="1" t="s">
        <v>119</v>
      </c>
      <c r="F65" s="211" t="s">
        <v>101</v>
      </c>
      <c r="G65" s="212"/>
      <c r="H65" s="211" t="s">
        <v>97</v>
      </c>
      <c r="I65" s="212"/>
      <c r="J65" s="171" t="s">
        <v>116</v>
      </c>
      <c r="K65" s="172"/>
      <c r="L65" s="171" t="s">
        <v>136</v>
      </c>
      <c r="M65" s="172"/>
      <c r="N65" s="37" t="s">
        <v>16</v>
      </c>
      <c r="O65" s="34">
        <v>7.0090000000000003</v>
      </c>
      <c r="P65" s="221">
        <f t="shared" si="4"/>
        <v>0.26600000000000001</v>
      </c>
      <c r="Q65" s="225">
        <f t="shared" si="5"/>
        <v>1.0000000000000675E-2</v>
      </c>
      <c r="R65" s="80">
        <v>3</v>
      </c>
      <c r="S65" s="14"/>
      <c r="T65" s="14"/>
      <c r="U65" s="14"/>
      <c r="V65" s="14"/>
      <c r="W65" s="14"/>
    </row>
    <row r="66" spans="1:33" s="2" customFormat="1" ht="18" customHeight="1">
      <c r="A66" s="14"/>
      <c r="B66" s="210"/>
      <c r="C66" s="183"/>
      <c r="D66" s="102">
        <v>14</v>
      </c>
      <c r="E66" s="1" t="s">
        <v>134</v>
      </c>
      <c r="F66" s="211" t="s">
        <v>124</v>
      </c>
      <c r="G66" s="212"/>
      <c r="H66" s="211" t="s">
        <v>48</v>
      </c>
      <c r="I66" s="212"/>
      <c r="J66" s="171" t="s">
        <v>75</v>
      </c>
      <c r="K66" s="172"/>
      <c r="L66" s="171" t="s">
        <v>135</v>
      </c>
      <c r="M66" s="172"/>
      <c r="N66" s="37" t="s">
        <v>24</v>
      </c>
      <c r="O66" s="34">
        <v>7.0339999999999998</v>
      </c>
      <c r="P66" s="221">
        <f t="shared" si="4"/>
        <v>0.29099999999999948</v>
      </c>
      <c r="Q66" s="225">
        <f t="shared" si="5"/>
        <v>2.4999999999999467E-2</v>
      </c>
      <c r="R66" s="78">
        <v>1</v>
      </c>
      <c r="S66" s="14"/>
      <c r="T66" s="14"/>
      <c r="U66" s="14"/>
      <c r="V66" s="14"/>
      <c r="W66" s="14"/>
    </row>
    <row r="67" spans="1:33" s="2" customFormat="1" ht="18" customHeight="1">
      <c r="A67" s="14"/>
      <c r="B67" s="210"/>
      <c r="C67" s="183"/>
      <c r="D67" s="102">
        <v>15</v>
      </c>
      <c r="E67" s="1" t="s">
        <v>99</v>
      </c>
      <c r="F67" s="211" t="s">
        <v>97</v>
      </c>
      <c r="G67" s="212"/>
      <c r="H67" s="211" t="s">
        <v>79</v>
      </c>
      <c r="I67" s="212"/>
      <c r="J67" s="171" t="s">
        <v>77</v>
      </c>
      <c r="K67" s="172"/>
      <c r="L67" s="171" t="s">
        <v>131</v>
      </c>
      <c r="M67" s="172"/>
      <c r="N67" s="37" t="s">
        <v>76</v>
      </c>
      <c r="O67" s="34">
        <v>7.0830000000000002</v>
      </c>
      <c r="P67" s="221">
        <f t="shared" si="4"/>
        <v>0.33999999999999986</v>
      </c>
      <c r="Q67" s="225">
        <f t="shared" si="5"/>
        <v>4.9000000000000377E-2</v>
      </c>
      <c r="R67" s="79">
        <v>2</v>
      </c>
      <c r="S67" s="14"/>
      <c r="T67" s="14"/>
      <c r="U67" s="14"/>
      <c r="V67" s="14"/>
      <c r="W67" s="14"/>
    </row>
    <row r="68" spans="1:33" s="19" customFormat="1" ht="18" customHeight="1">
      <c r="A68" s="14"/>
      <c r="B68" s="210"/>
      <c r="C68" s="183"/>
      <c r="D68" s="102">
        <v>16</v>
      </c>
      <c r="E68" s="1" t="s">
        <v>100</v>
      </c>
      <c r="F68" s="211" t="s">
        <v>79</v>
      </c>
      <c r="G68" s="212"/>
      <c r="H68" s="211" t="s">
        <v>101</v>
      </c>
      <c r="I68" s="212"/>
      <c r="J68" s="171" t="s">
        <v>118</v>
      </c>
      <c r="K68" s="172"/>
      <c r="L68" s="171" t="s">
        <v>131</v>
      </c>
      <c r="M68" s="172"/>
      <c r="N68" s="37" t="s">
        <v>16</v>
      </c>
      <c r="O68" s="34">
        <v>7.2430000000000003</v>
      </c>
      <c r="P68" s="221">
        <f t="shared" si="4"/>
        <v>0.5</v>
      </c>
      <c r="Q68" s="221">
        <f t="shared" si="5"/>
        <v>0.16000000000000014</v>
      </c>
      <c r="R68" s="81">
        <v>4</v>
      </c>
      <c r="S68" s="14"/>
      <c r="T68" s="14"/>
      <c r="U68" s="14"/>
      <c r="V68" s="14"/>
      <c r="W68" s="14"/>
      <c r="Y68" s="2"/>
      <c r="Z68" s="2"/>
      <c r="AA68" s="2"/>
      <c r="AB68" s="2"/>
      <c r="AC68" s="2"/>
      <c r="AD68" s="2"/>
      <c r="AE68" s="2"/>
      <c r="AF68" s="2"/>
      <c r="AG68" s="2"/>
    </row>
    <row r="69" spans="1:33" s="19" customFormat="1" ht="18" customHeight="1">
      <c r="A69" s="5"/>
      <c r="B69" s="210"/>
      <c r="C69" s="183"/>
      <c r="D69" s="102">
        <v>17</v>
      </c>
      <c r="E69" s="1" t="s">
        <v>127</v>
      </c>
      <c r="F69" s="211" t="s">
        <v>103</v>
      </c>
      <c r="G69" s="212"/>
      <c r="H69" s="211" t="s">
        <v>96</v>
      </c>
      <c r="I69" s="212"/>
      <c r="J69" s="171" t="s">
        <v>75</v>
      </c>
      <c r="K69" s="172"/>
      <c r="L69" s="171" t="s">
        <v>136</v>
      </c>
      <c r="M69" s="172"/>
      <c r="N69" s="37" t="s">
        <v>16</v>
      </c>
      <c r="O69" s="34">
        <v>7.2789999999999999</v>
      </c>
      <c r="P69" s="221">
        <f t="shared" si="4"/>
        <v>0.53599999999999959</v>
      </c>
      <c r="Q69" s="225">
        <f t="shared" si="5"/>
        <v>3.5999999999999588E-2</v>
      </c>
      <c r="R69" s="83">
        <v>6</v>
      </c>
      <c r="S69" s="5"/>
      <c r="T69" s="5"/>
      <c r="U69" s="5"/>
      <c r="V69" s="14"/>
      <c r="W69" s="14"/>
      <c r="Y69" s="2"/>
      <c r="Z69" s="2"/>
      <c r="AA69" s="2"/>
      <c r="AB69" s="2"/>
      <c r="AC69" s="2"/>
      <c r="AD69" s="2"/>
      <c r="AE69" s="2"/>
      <c r="AF69" s="2"/>
      <c r="AG69" s="2"/>
    </row>
    <row r="70" spans="1:33" s="2" customFormat="1" ht="18" customHeight="1">
      <c r="A70" s="5"/>
      <c r="B70" s="210"/>
      <c r="C70" s="183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14"/>
    </row>
    <row r="71" spans="1:33" s="2" customFormat="1" ht="18" customHeight="1">
      <c r="A71" s="14"/>
      <c r="B71" s="210"/>
      <c r="C71" s="183"/>
      <c r="D71" s="184" t="s">
        <v>23</v>
      </c>
      <c r="E71" s="184"/>
      <c r="F71" s="184"/>
      <c r="G71" s="184"/>
      <c r="H71" s="184"/>
      <c r="I71" s="184"/>
      <c r="J71" s="184"/>
      <c r="K71" s="184"/>
      <c r="L71" s="184"/>
      <c r="M71" s="184"/>
      <c r="N71" s="184"/>
      <c r="O71" s="184"/>
      <c r="P71" s="184"/>
      <c r="Q71" s="184"/>
      <c r="R71" s="184"/>
      <c r="S71" s="184"/>
      <c r="T71" s="184"/>
      <c r="U71" s="196"/>
      <c r="V71" s="177" t="s">
        <v>107</v>
      </c>
      <c r="W71" s="14"/>
    </row>
    <row r="72" spans="1:33" s="2" customFormat="1" ht="18" customHeight="1">
      <c r="A72" s="14"/>
      <c r="B72" s="210"/>
      <c r="C72" s="183"/>
      <c r="D72" s="141" t="s">
        <v>1</v>
      </c>
      <c r="E72" s="178" t="s">
        <v>15</v>
      </c>
      <c r="F72" s="179" t="s">
        <v>4</v>
      </c>
      <c r="G72" s="181" t="s">
        <v>20</v>
      </c>
      <c r="H72" s="207" t="s">
        <v>17</v>
      </c>
      <c r="I72" s="208"/>
      <c r="J72" s="208"/>
      <c r="K72" s="208"/>
      <c r="L72" s="208"/>
      <c r="M72" s="208"/>
      <c r="N72" s="209"/>
      <c r="O72" s="207" t="s">
        <v>18</v>
      </c>
      <c r="P72" s="208"/>
      <c r="Q72" s="208"/>
      <c r="R72" s="208"/>
      <c r="S72" s="208"/>
      <c r="T72" s="208"/>
      <c r="U72" s="209"/>
      <c r="V72" s="177"/>
      <c r="W72" s="14"/>
    </row>
    <row r="73" spans="1:33" s="2" customFormat="1" ht="18" customHeight="1">
      <c r="A73" s="14"/>
      <c r="B73" s="210"/>
      <c r="C73" s="183"/>
      <c r="D73" s="141"/>
      <c r="E73" s="178"/>
      <c r="F73" s="180"/>
      <c r="G73" s="181"/>
      <c r="H73" s="231" t="s">
        <v>144</v>
      </c>
      <c r="I73" s="36" t="s">
        <v>19</v>
      </c>
      <c r="J73" s="23">
        <v>1</v>
      </c>
      <c r="K73" s="20">
        <v>2</v>
      </c>
      <c r="L73" s="21">
        <v>3</v>
      </c>
      <c r="M73" s="22">
        <v>4</v>
      </c>
      <c r="N73" s="28">
        <v>5</v>
      </c>
      <c r="O73" s="231" t="s">
        <v>144</v>
      </c>
      <c r="P73" s="36" t="s">
        <v>19</v>
      </c>
      <c r="Q73" s="23">
        <v>1</v>
      </c>
      <c r="R73" s="20">
        <v>2</v>
      </c>
      <c r="S73" s="21">
        <v>3</v>
      </c>
      <c r="T73" s="22">
        <v>4</v>
      </c>
      <c r="U73" s="28">
        <v>5</v>
      </c>
      <c r="V73" s="177"/>
      <c r="W73" s="14"/>
    </row>
    <row r="74" spans="1:33" s="2" customFormat="1" ht="18" customHeight="1">
      <c r="A74" s="14"/>
      <c r="B74" s="210"/>
      <c r="C74" s="183"/>
      <c r="D74" s="77">
        <v>1</v>
      </c>
      <c r="E74" s="1" t="s">
        <v>98</v>
      </c>
      <c r="F74" s="38">
        <v>20</v>
      </c>
      <c r="G74" s="85">
        <f>I74+P74-V74</f>
        <v>509.07000000000005</v>
      </c>
      <c r="H74" s="232" t="s">
        <v>147</v>
      </c>
      <c r="I74" s="120">
        <f t="shared" ref="I74:I90" si="6">SUM(J74:N74)</f>
        <v>255.9</v>
      </c>
      <c r="J74" s="125">
        <v>51.9</v>
      </c>
      <c r="K74" s="125">
        <v>52</v>
      </c>
      <c r="L74" s="125">
        <v>52</v>
      </c>
      <c r="M74" s="126">
        <v>51</v>
      </c>
      <c r="N74" s="128">
        <v>49</v>
      </c>
      <c r="O74" s="234" t="s">
        <v>158</v>
      </c>
      <c r="P74" s="123">
        <f t="shared" ref="P74:P90" si="7">SUM(Q74:U74)</f>
        <v>254.67000000000002</v>
      </c>
      <c r="Q74" s="125">
        <v>51.67</v>
      </c>
      <c r="R74" s="126">
        <v>51</v>
      </c>
      <c r="S74" s="126">
        <v>51</v>
      </c>
      <c r="T74" s="126">
        <v>51</v>
      </c>
      <c r="U74" s="127">
        <v>50</v>
      </c>
      <c r="V74" s="87">
        <v>1.5</v>
      </c>
      <c r="W74" s="14"/>
    </row>
    <row r="75" spans="1:33" s="2" customFormat="1" ht="18" customHeight="1">
      <c r="A75" s="14"/>
      <c r="B75" s="210"/>
      <c r="C75" s="183"/>
      <c r="D75" s="77">
        <v>2</v>
      </c>
      <c r="E75" s="1" t="s">
        <v>130</v>
      </c>
      <c r="F75" s="38">
        <v>18</v>
      </c>
      <c r="G75" s="85">
        <f>I75+P75-V75</f>
        <v>508.18</v>
      </c>
      <c r="H75" s="232" t="s">
        <v>149</v>
      </c>
      <c r="I75" s="123">
        <f t="shared" si="6"/>
        <v>250.52</v>
      </c>
      <c r="J75" s="126">
        <v>51</v>
      </c>
      <c r="K75" s="127">
        <v>50</v>
      </c>
      <c r="L75" s="124">
        <v>52.52</v>
      </c>
      <c r="M75" s="127">
        <v>50</v>
      </c>
      <c r="N75" s="45">
        <v>47</v>
      </c>
      <c r="O75" s="234" t="s">
        <v>145</v>
      </c>
      <c r="P75" s="121">
        <f t="shared" si="7"/>
        <v>258.86</v>
      </c>
      <c r="Q75" s="126">
        <v>51</v>
      </c>
      <c r="R75" s="124">
        <v>53</v>
      </c>
      <c r="S75" s="235">
        <v>53.86</v>
      </c>
      <c r="T75" s="126">
        <v>51</v>
      </c>
      <c r="U75" s="127">
        <v>50</v>
      </c>
      <c r="V75" s="87">
        <v>1.2</v>
      </c>
      <c r="W75" s="14"/>
    </row>
    <row r="76" spans="1:33" s="2" customFormat="1" ht="18" customHeight="1">
      <c r="A76" s="14"/>
      <c r="B76" s="210"/>
      <c r="C76" s="183"/>
      <c r="D76" s="77">
        <v>3</v>
      </c>
      <c r="E76" s="1" t="s">
        <v>94</v>
      </c>
      <c r="F76" s="38">
        <v>16</v>
      </c>
      <c r="G76" s="85">
        <f>I76+P76-V76</f>
        <v>505.92</v>
      </c>
      <c r="H76" s="232" t="s">
        <v>154</v>
      </c>
      <c r="I76" s="27">
        <f t="shared" si="6"/>
        <v>248.52</v>
      </c>
      <c r="J76" s="128">
        <v>49</v>
      </c>
      <c r="K76" s="126">
        <v>51</v>
      </c>
      <c r="L76" s="126">
        <v>51</v>
      </c>
      <c r="M76" s="128">
        <v>49</v>
      </c>
      <c r="N76" s="128">
        <v>48.52</v>
      </c>
      <c r="O76" s="234" t="s">
        <v>150</v>
      </c>
      <c r="P76" s="120">
        <f t="shared" si="7"/>
        <v>259.2</v>
      </c>
      <c r="Q76" s="126">
        <v>51</v>
      </c>
      <c r="R76" s="124">
        <v>53</v>
      </c>
      <c r="S76" s="124">
        <v>53</v>
      </c>
      <c r="T76" s="126">
        <v>51</v>
      </c>
      <c r="U76" s="126">
        <v>51.2</v>
      </c>
      <c r="V76" s="87">
        <v>1.8</v>
      </c>
      <c r="W76" s="14"/>
    </row>
    <row r="77" spans="1:33" s="2" customFormat="1" ht="18" customHeight="1">
      <c r="A77" s="14"/>
      <c r="B77" s="210"/>
      <c r="C77" s="183"/>
      <c r="D77" s="104">
        <v>4</v>
      </c>
      <c r="E77" s="1" t="s">
        <v>137</v>
      </c>
      <c r="F77" s="38">
        <v>15</v>
      </c>
      <c r="G77" s="85">
        <f>I77+P77-V77</f>
        <v>503.43999999999994</v>
      </c>
      <c r="H77" s="232" t="s">
        <v>148</v>
      </c>
      <c r="I77" s="27">
        <f t="shared" si="6"/>
        <v>249.27</v>
      </c>
      <c r="J77" s="127">
        <v>50</v>
      </c>
      <c r="K77" s="128">
        <v>49</v>
      </c>
      <c r="L77" s="127">
        <v>50</v>
      </c>
      <c r="M77" s="126">
        <v>51.27</v>
      </c>
      <c r="N77" s="128">
        <v>49</v>
      </c>
      <c r="O77" s="234" t="s">
        <v>146</v>
      </c>
      <c r="P77" s="122">
        <f t="shared" si="7"/>
        <v>256.27</v>
      </c>
      <c r="Q77" s="126">
        <v>51</v>
      </c>
      <c r="R77" s="125">
        <v>52</v>
      </c>
      <c r="S77" s="125">
        <v>52</v>
      </c>
      <c r="T77" s="126">
        <v>51.27</v>
      </c>
      <c r="U77" s="127">
        <v>50</v>
      </c>
      <c r="V77" s="87">
        <v>2.1</v>
      </c>
      <c r="W77" s="14"/>
    </row>
    <row r="78" spans="1:33" s="2" customFormat="1" ht="18" customHeight="1">
      <c r="A78" s="14"/>
      <c r="B78" s="210"/>
      <c r="C78" s="183"/>
      <c r="D78" s="104">
        <v>5</v>
      </c>
      <c r="E78" s="1" t="s">
        <v>140</v>
      </c>
      <c r="F78" s="38">
        <v>14</v>
      </c>
      <c r="G78" s="85">
        <f>I78+P78-V78</f>
        <v>503.16999999999996</v>
      </c>
      <c r="H78" s="232" t="s">
        <v>146</v>
      </c>
      <c r="I78" s="121">
        <f t="shared" si="6"/>
        <v>253.78</v>
      </c>
      <c r="J78" s="128">
        <v>49</v>
      </c>
      <c r="K78" s="125">
        <v>51.78</v>
      </c>
      <c r="L78" s="124">
        <v>53</v>
      </c>
      <c r="M78" s="126">
        <v>51</v>
      </c>
      <c r="N78" s="128">
        <v>49</v>
      </c>
      <c r="O78" s="234" t="s">
        <v>153</v>
      </c>
      <c r="P78" s="123">
        <f t="shared" si="7"/>
        <v>252.39</v>
      </c>
      <c r="Q78" s="128">
        <v>49</v>
      </c>
      <c r="R78" s="126">
        <v>51.39</v>
      </c>
      <c r="S78" s="125">
        <v>52</v>
      </c>
      <c r="T78" s="126">
        <v>51</v>
      </c>
      <c r="U78" s="128">
        <v>49</v>
      </c>
      <c r="V78" s="87">
        <v>3</v>
      </c>
      <c r="W78" s="14"/>
    </row>
    <row r="79" spans="1:33" s="2" customFormat="1" ht="18" customHeight="1">
      <c r="A79" s="14"/>
      <c r="B79" s="210"/>
      <c r="C79" s="183"/>
      <c r="D79" s="104">
        <v>6</v>
      </c>
      <c r="E79" s="1" t="s">
        <v>106</v>
      </c>
      <c r="F79" s="38">
        <v>13</v>
      </c>
      <c r="G79" s="85">
        <f>I79+P79-V79</f>
        <v>502</v>
      </c>
      <c r="H79" s="232" t="s">
        <v>150</v>
      </c>
      <c r="I79" s="122">
        <f t="shared" si="6"/>
        <v>253.31</v>
      </c>
      <c r="J79" s="126">
        <v>51.31</v>
      </c>
      <c r="K79" s="125">
        <v>52</v>
      </c>
      <c r="L79" s="126">
        <v>51</v>
      </c>
      <c r="M79" s="127">
        <v>50</v>
      </c>
      <c r="N79" s="128">
        <v>49</v>
      </c>
      <c r="O79" s="234" t="s">
        <v>148</v>
      </c>
      <c r="P79" s="123">
        <f t="shared" si="7"/>
        <v>252.99</v>
      </c>
      <c r="Q79" s="126">
        <v>50.99</v>
      </c>
      <c r="R79" s="125">
        <v>52</v>
      </c>
      <c r="S79" s="126">
        <v>51</v>
      </c>
      <c r="T79" s="127">
        <v>50</v>
      </c>
      <c r="U79" s="128">
        <v>49</v>
      </c>
      <c r="V79" s="87">
        <v>4.3</v>
      </c>
      <c r="W79" s="14"/>
    </row>
    <row r="80" spans="1:33" s="2" customFormat="1" ht="18" customHeight="1">
      <c r="A80" s="14"/>
      <c r="B80" s="210"/>
      <c r="C80" s="183"/>
      <c r="D80" s="104">
        <v>7</v>
      </c>
      <c r="E80" s="1" t="s">
        <v>57</v>
      </c>
      <c r="F80" s="38">
        <v>12</v>
      </c>
      <c r="G80" s="85">
        <f>I80+P80-V80</f>
        <v>501.06</v>
      </c>
      <c r="H80" s="232" t="s">
        <v>152</v>
      </c>
      <c r="I80" s="27">
        <f t="shared" si="6"/>
        <v>249.32999999999998</v>
      </c>
      <c r="J80" s="127">
        <v>50</v>
      </c>
      <c r="K80" s="126">
        <v>51</v>
      </c>
      <c r="L80" s="125">
        <v>52.33</v>
      </c>
      <c r="M80" s="128">
        <v>49</v>
      </c>
      <c r="N80" s="45">
        <v>47</v>
      </c>
      <c r="O80" s="234" t="s">
        <v>151</v>
      </c>
      <c r="P80" s="123">
        <f t="shared" si="7"/>
        <v>252.63</v>
      </c>
      <c r="Q80" s="127">
        <v>50</v>
      </c>
      <c r="R80" s="125">
        <v>52</v>
      </c>
      <c r="S80" s="124">
        <v>52.63</v>
      </c>
      <c r="T80" s="127">
        <v>50</v>
      </c>
      <c r="U80" s="45">
        <v>48</v>
      </c>
      <c r="V80" s="87">
        <v>0.9</v>
      </c>
      <c r="W80" s="14"/>
    </row>
    <row r="81" spans="1:23" s="2" customFormat="1" ht="18" customHeight="1">
      <c r="A81" s="14"/>
      <c r="B81" s="210"/>
      <c r="C81" s="183"/>
      <c r="D81" s="104">
        <v>8</v>
      </c>
      <c r="E81" s="1" t="s">
        <v>58</v>
      </c>
      <c r="F81" s="38">
        <v>11</v>
      </c>
      <c r="G81" s="33">
        <f>I81+P81-V81</f>
        <v>497.08</v>
      </c>
      <c r="H81" s="233" t="s">
        <v>153</v>
      </c>
      <c r="I81" s="27">
        <f t="shared" si="6"/>
        <v>249.57</v>
      </c>
      <c r="J81" s="128">
        <v>49</v>
      </c>
      <c r="K81" s="127">
        <v>50</v>
      </c>
      <c r="L81" s="125">
        <v>52</v>
      </c>
      <c r="M81" s="126">
        <v>50.57</v>
      </c>
      <c r="N81" s="45">
        <v>48</v>
      </c>
      <c r="O81" s="234" t="s">
        <v>165</v>
      </c>
      <c r="P81" s="123">
        <f t="shared" si="7"/>
        <v>250.51</v>
      </c>
      <c r="Q81" s="127">
        <v>50</v>
      </c>
      <c r="R81" s="127">
        <v>50</v>
      </c>
      <c r="S81" s="125">
        <v>52</v>
      </c>
      <c r="T81" s="126">
        <v>50.51</v>
      </c>
      <c r="U81" s="45">
        <v>48</v>
      </c>
      <c r="V81" s="87">
        <v>3</v>
      </c>
      <c r="W81" s="14"/>
    </row>
    <row r="82" spans="1:23" s="2" customFormat="1" ht="18" customHeight="1">
      <c r="A82" s="14"/>
      <c r="B82" s="210"/>
      <c r="C82" s="183"/>
      <c r="D82" s="104">
        <v>9</v>
      </c>
      <c r="E82" s="1" t="s">
        <v>91</v>
      </c>
      <c r="F82" s="38">
        <v>10</v>
      </c>
      <c r="G82" s="33">
        <f>I82+P82-V82</f>
        <v>494.91</v>
      </c>
      <c r="H82" s="233" t="s">
        <v>158</v>
      </c>
      <c r="I82" s="123">
        <f t="shared" si="6"/>
        <v>251.65</v>
      </c>
      <c r="J82" s="128">
        <v>49</v>
      </c>
      <c r="K82" s="126">
        <v>51</v>
      </c>
      <c r="L82" s="125">
        <v>52</v>
      </c>
      <c r="M82" s="127">
        <v>50</v>
      </c>
      <c r="N82" s="127">
        <v>49.65</v>
      </c>
      <c r="O82" s="234" t="s">
        <v>152</v>
      </c>
      <c r="P82" s="27">
        <f t="shared" si="7"/>
        <v>245.96</v>
      </c>
      <c r="Q82" s="45">
        <v>48</v>
      </c>
      <c r="R82" s="127">
        <v>50</v>
      </c>
      <c r="S82" s="126">
        <v>51</v>
      </c>
      <c r="T82" s="128">
        <v>49</v>
      </c>
      <c r="U82" s="45">
        <v>47.96</v>
      </c>
      <c r="V82" s="87">
        <v>2.7</v>
      </c>
      <c r="W82" s="14"/>
    </row>
    <row r="83" spans="1:23" s="2" customFormat="1" ht="18" customHeight="1">
      <c r="A83" s="14"/>
      <c r="B83" s="210"/>
      <c r="C83" s="183"/>
      <c r="D83" s="104">
        <v>10</v>
      </c>
      <c r="E83" s="1" t="s">
        <v>119</v>
      </c>
      <c r="F83" s="38">
        <v>9</v>
      </c>
      <c r="G83" s="33">
        <f>I83+P83-V83</f>
        <v>490.09</v>
      </c>
      <c r="H83" s="233" t="s">
        <v>161</v>
      </c>
      <c r="I83" s="27">
        <f t="shared" si="6"/>
        <v>248.47</v>
      </c>
      <c r="J83" s="127">
        <v>50.47</v>
      </c>
      <c r="K83" s="127">
        <v>50</v>
      </c>
      <c r="L83" s="127">
        <v>50</v>
      </c>
      <c r="M83" s="127">
        <v>50</v>
      </c>
      <c r="N83" s="45">
        <v>48</v>
      </c>
      <c r="O83" s="234" t="s">
        <v>156</v>
      </c>
      <c r="P83" s="27">
        <f t="shared" si="7"/>
        <v>242.22</v>
      </c>
      <c r="Q83" s="128">
        <v>49.22</v>
      </c>
      <c r="R83" s="128">
        <v>49</v>
      </c>
      <c r="S83" s="128">
        <v>49</v>
      </c>
      <c r="T83" s="45">
        <v>48</v>
      </c>
      <c r="U83" s="45">
        <v>47</v>
      </c>
      <c r="V83" s="87">
        <v>0.6</v>
      </c>
      <c r="W83" s="14"/>
    </row>
    <row r="84" spans="1:23" s="2" customFormat="1" ht="18" customHeight="1">
      <c r="A84" s="14"/>
      <c r="B84" s="210"/>
      <c r="C84" s="183"/>
      <c r="D84" s="104">
        <v>11</v>
      </c>
      <c r="E84" s="1" t="s">
        <v>139</v>
      </c>
      <c r="F84" s="38">
        <v>8</v>
      </c>
      <c r="G84" s="33">
        <f>I84+P84-V84</f>
        <v>489.59999999999997</v>
      </c>
      <c r="H84" s="233" t="s">
        <v>151</v>
      </c>
      <c r="I84" s="27">
        <f t="shared" si="6"/>
        <v>243.87</v>
      </c>
      <c r="J84" s="45">
        <v>48</v>
      </c>
      <c r="K84" s="127">
        <v>50</v>
      </c>
      <c r="L84" s="126">
        <v>51</v>
      </c>
      <c r="M84" s="45">
        <v>47</v>
      </c>
      <c r="N84" s="45">
        <v>47.87</v>
      </c>
      <c r="O84" s="234" t="s">
        <v>154</v>
      </c>
      <c r="P84" s="27">
        <f t="shared" si="7"/>
        <v>247.53</v>
      </c>
      <c r="Q84" s="128">
        <v>49</v>
      </c>
      <c r="R84" s="127">
        <v>50</v>
      </c>
      <c r="S84" s="126">
        <v>51</v>
      </c>
      <c r="T84" s="128">
        <v>49</v>
      </c>
      <c r="U84" s="128">
        <v>48.53</v>
      </c>
      <c r="V84" s="87">
        <v>1.8</v>
      </c>
      <c r="W84" s="14"/>
    </row>
    <row r="85" spans="1:23" s="2" customFormat="1" ht="18" customHeight="1">
      <c r="A85" s="14"/>
      <c r="B85" s="210"/>
      <c r="C85" s="183"/>
      <c r="D85" s="104">
        <v>12</v>
      </c>
      <c r="E85" s="1" t="s">
        <v>128</v>
      </c>
      <c r="F85" s="38">
        <v>7</v>
      </c>
      <c r="G85" s="33">
        <f>I85+P85-V85</f>
        <v>483.68</v>
      </c>
      <c r="H85" s="233" t="s">
        <v>157</v>
      </c>
      <c r="I85" s="27">
        <f t="shared" si="6"/>
        <v>242.5</v>
      </c>
      <c r="J85" s="45">
        <v>48</v>
      </c>
      <c r="K85" s="45">
        <v>48</v>
      </c>
      <c r="L85" s="126">
        <v>50.5</v>
      </c>
      <c r="M85" s="128">
        <v>49</v>
      </c>
      <c r="N85" s="45">
        <v>47</v>
      </c>
      <c r="O85" s="234" t="s">
        <v>160</v>
      </c>
      <c r="P85" s="27">
        <f t="shared" si="7"/>
        <v>243.57999999999998</v>
      </c>
      <c r="Q85" s="45">
        <v>48</v>
      </c>
      <c r="R85" s="127">
        <v>50</v>
      </c>
      <c r="S85" s="126">
        <v>50.58</v>
      </c>
      <c r="T85" s="45">
        <v>48</v>
      </c>
      <c r="U85" s="45">
        <v>47</v>
      </c>
      <c r="V85" s="87">
        <v>2.4</v>
      </c>
      <c r="W85" s="14"/>
    </row>
    <row r="86" spans="1:23" s="2" customFormat="1" ht="18" customHeight="1">
      <c r="A86" s="14"/>
      <c r="B86" s="210"/>
      <c r="C86" s="183"/>
      <c r="D86" s="104">
        <v>13</v>
      </c>
      <c r="E86" s="1" t="s">
        <v>134</v>
      </c>
      <c r="F86" s="38">
        <v>6</v>
      </c>
      <c r="G86" s="33">
        <f>I86+P86-V86</f>
        <v>481.45</v>
      </c>
      <c r="H86" s="233" t="s">
        <v>145</v>
      </c>
      <c r="I86" s="27">
        <f t="shared" si="6"/>
        <v>239.52</v>
      </c>
      <c r="J86" s="45">
        <v>47</v>
      </c>
      <c r="K86" s="128">
        <v>48.52</v>
      </c>
      <c r="L86" s="127">
        <v>50</v>
      </c>
      <c r="M86" s="45">
        <v>48</v>
      </c>
      <c r="N86" s="45">
        <v>46</v>
      </c>
      <c r="O86" s="234" t="s">
        <v>147</v>
      </c>
      <c r="P86" s="27">
        <f t="shared" si="7"/>
        <v>244.03</v>
      </c>
      <c r="Q86" s="45">
        <v>45</v>
      </c>
      <c r="R86" s="125">
        <v>52.03</v>
      </c>
      <c r="S86" s="45">
        <v>48</v>
      </c>
      <c r="T86" s="127">
        <v>50</v>
      </c>
      <c r="U86" s="128">
        <v>49</v>
      </c>
      <c r="V86" s="87">
        <v>2.1</v>
      </c>
      <c r="W86" s="14"/>
    </row>
    <row r="87" spans="1:23" s="2" customFormat="1" ht="18" customHeight="1">
      <c r="A87" s="14"/>
      <c r="B87" s="210"/>
      <c r="C87" s="183"/>
      <c r="D87" s="104">
        <v>14</v>
      </c>
      <c r="E87" s="1" t="s">
        <v>100</v>
      </c>
      <c r="F87" s="38">
        <v>5</v>
      </c>
      <c r="G87" s="33">
        <f>I87+P87-V87</f>
        <v>479.51</v>
      </c>
      <c r="H87" s="233" t="s">
        <v>159</v>
      </c>
      <c r="I87" s="27">
        <f t="shared" si="6"/>
        <v>234.88</v>
      </c>
      <c r="J87" s="45">
        <v>47</v>
      </c>
      <c r="K87" s="45">
        <v>47</v>
      </c>
      <c r="L87" s="45">
        <v>48</v>
      </c>
      <c r="M87" s="45">
        <v>46</v>
      </c>
      <c r="N87" s="45">
        <v>46.88</v>
      </c>
      <c r="O87" s="234" t="s">
        <v>161</v>
      </c>
      <c r="P87" s="27">
        <f t="shared" si="7"/>
        <v>247.63</v>
      </c>
      <c r="Q87" s="128">
        <v>49</v>
      </c>
      <c r="R87" s="126">
        <v>51</v>
      </c>
      <c r="S87" s="127">
        <v>50</v>
      </c>
      <c r="T87" s="128">
        <v>49</v>
      </c>
      <c r="U87" s="128">
        <v>48.63</v>
      </c>
      <c r="V87" s="87">
        <v>3</v>
      </c>
      <c r="W87" s="14"/>
    </row>
    <row r="88" spans="1:23" s="2" customFormat="1" ht="15.75">
      <c r="A88" s="14"/>
      <c r="B88" s="210"/>
      <c r="C88" s="183"/>
      <c r="D88" s="104">
        <v>15</v>
      </c>
      <c r="E88" s="1" t="s">
        <v>129</v>
      </c>
      <c r="F88" s="38">
        <v>4</v>
      </c>
      <c r="G88" s="33">
        <f>I88+P88-V88</f>
        <v>476.53000000000003</v>
      </c>
      <c r="H88" s="233" t="s">
        <v>164</v>
      </c>
      <c r="I88" s="27">
        <f t="shared" si="6"/>
        <v>241.96</v>
      </c>
      <c r="J88" s="45">
        <v>46</v>
      </c>
      <c r="K88" s="127">
        <v>49.96</v>
      </c>
      <c r="L88" s="127">
        <v>50</v>
      </c>
      <c r="M88" s="128">
        <v>49</v>
      </c>
      <c r="N88" s="45">
        <v>47</v>
      </c>
      <c r="O88" s="234" t="s">
        <v>155</v>
      </c>
      <c r="P88" s="27">
        <f t="shared" si="7"/>
        <v>241.77</v>
      </c>
      <c r="Q88" s="45">
        <v>48</v>
      </c>
      <c r="R88" s="128">
        <v>48.77</v>
      </c>
      <c r="S88" s="127">
        <v>50</v>
      </c>
      <c r="T88" s="128">
        <v>49</v>
      </c>
      <c r="U88" s="45">
        <v>46</v>
      </c>
      <c r="V88" s="87">
        <v>7.2</v>
      </c>
      <c r="W88" s="14"/>
    </row>
    <row r="89" spans="1:23" s="2" customFormat="1" ht="15.75">
      <c r="A89" s="14"/>
      <c r="B89" s="210"/>
      <c r="C89" s="183"/>
      <c r="D89" s="104">
        <v>16</v>
      </c>
      <c r="E89" s="1" t="s">
        <v>99</v>
      </c>
      <c r="F89" s="38">
        <v>3</v>
      </c>
      <c r="G89" s="33">
        <f>I89+P89-V89</f>
        <v>468.44</v>
      </c>
      <c r="H89" s="233" t="s">
        <v>156</v>
      </c>
      <c r="I89" s="27">
        <f t="shared" si="6"/>
        <v>238.14</v>
      </c>
      <c r="J89" s="45">
        <v>47</v>
      </c>
      <c r="K89" s="45">
        <v>48</v>
      </c>
      <c r="L89" s="127">
        <v>50</v>
      </c>
      <c r="M89" s="45">
        <v>48.14</v>
      </c>
      <c r="N89" s="45">
        <v>45</v>
      </c>
      <c r="O89" s="234" t="s">
        <v>159</v>
      </c>
      <c r="P89" s="27">
        <f t="shared" si="7"/>
        <v>234.2</v>
      </c>
      <c r="Q89" s="45">
        <v>47</v>
      </c>
      <c r="R89" s="45">
        <v>46</v>
      </c>
      <c r="S89" s="45">
        <v>48</v>
      </c>
      <c r="T89" s="45">
        <v>47.2</v>
      </c>
      <c r="U89" s="45">
        <v>46</v>
      </c>
      <c r="V89" s="87">
        <v>3.9</v>
      </c>
      <c r="W89" s="14"/>
    </row>
    <row r="90" spans="1:23" s="2" customFormat="1" ht="15.75">
      <c r="A90" s="14"/>
      <c r="B90" s="210"/>
      <c r="C90" s="183"/>
      <c r="D90" s="104">
        <v>17</v>
      </c>
      <c r="E90" s="1" t="s">
        <v>127</v>
      </c>
      <c r="F90" s="38">
        <v>2</v>
      </c>
      <c r="G90" s="33">
        <f>I90+P90-V90</f>
        <v>450.62</v>
      </c>
      <c r="H90" s="233" t="s">
        <v>155</v>
      </c>
      <c r="I90" s="27">
        <f t="shared" si="6"/>
        <v>240.79</v>
      </c>
      <c r="J90" s="45">
        <v>48</v>
      </c>
      <c r="K90" s="45">
        <v>48</v>
      </c>
      <c r="L90" s="127">
        <v>50</v>
      </c>
      <c r="M90" s="45">
        <v>47</v>
      </c>
      <c r="N90" s="45">
        <v>47.79</v>
      </c>
      <c r="O90" s="234" t="s">
        <v>157</v>
      </c>
      <c r="P90" s="27">
        <f t="shared" si="7"/>
        <v>211.93</v>
      </c>
      <c r="Q90" s="45">
        <v>48</v>
      </c>
      <c r="R90" s="127">
        <v>50</v>
      </c>
      <c r="S90" s="45">
        <v>17</v>
      </c>
      <c r="T90" s="128">
        <v>49</v>
      </c>
      <c r="U90" s="45">
        <v>47.93</v>
      </c>
      <c r="V90" s="87">
        <v>2.1</v>
      </c>
      <c r="W90" s="14"/>
    </row>
    <row r="91" spans="1:23" ht="12.7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</row>
  </sheetData>
  <sortState ref="E30:T46">
    <sortCondition descending="1" ref="G30:G46"/>
  </sortState>
  <mergeCells count="180">
    <mergeCell ref="H69:I69"/>
    <mergeCell ref="J69:K69"/>
    <mergeCell ref="L69:M69"/>
    <mergeCell ref="P51:Q51"/>
    <mergeCell ref="P7:Q7"/>
    <mergeCell ref="D71:U71"/>
    <mergeCell ref="H66:I66"/>
    <mergeCell ref="J66:K66"/>
    <mergeCell ref="L66:M66"/>
    <mergeCell ref="H67:I67"/>
    <mergeCell ref="J67:K67"/>
    <mergeCell ref="L67:M67"/>
    <mergeCell ref="H68:I68"/>
    <mergeCell ref="J68:K68"/>
    <mergeCell ref="L68:M68"/>
    <mergeCell ref="H63:I63"/>
    <mergeCell ref="J63:K63"/>
    <mergeCell ref="L63:M63"/>
    <mergeCell ref="H64:I64"/>
    <mergeCell ref="J64:K64"/>
    <mergeCell ref="L64:M64"/>
    <mergeCell ref="H65:I65"/>
    <mergeCell ref="J65:K65"/>
    <mergeCell ref="L65:M65"/>
    <mergeCell ref="L59:M59"/>
    <mergeCell ref="H60:I60"/>
    <mergeCell ref="J60:K60"/>
    <mergeCell ref="L60:M60"/>
    <mergeCell ref="H61:I61"/>
    <mergeCell ref="J61:K61"/>
    <mergeCell ref="L61:M61"/>
    <mergeCell ref="H62:I62"/>
    <mergeCell ref="J62:K62"/>
    <mergeCell ref="L62:M62"/>
    <mergeCell ref="F66:G66"/>
    <mergeCell ref="F67:G67"/>
    <mergeCell ref="F68:G68"/>
    <mergeCell ref="F69:G69"/>
    <mergeCell ref="H53:I53"/>
    <mergeCell ref="J53:K53"/>
    <mergeCell ref="L53:M53"/>
    <mergeCell ref="H54:I54"/>
    <mergeCell ref="J54:K54"/>
    <mergeCell ref="L54:M54"/>
    <mergeCell ref="H55:I55"/>
    <mergeCell ref="J55:K55"/>
    <mergeCell ref="L55:M55"/>
    <mergeCell ref="H56:I56"/>
    <mergeCell ref="J56:K56"/>
    <mergeCell ref="L56:M56"/>
    <mergeCell ref="H57:I57"/>
    <mergeCell ref="J57:K57"/>
    <mergeCell ref="L57:M57"/>
    <mergeCell ref="H58:I58"/>
    <mergeCell ref="J58:K58"/>
    <mergeCell ref="L58:M58"/>
    <mergeCell ref="H59:I59"/>
    <mergeCell ref="J59:K59"/>
    <mergeCell ref="F57:G57"/>
    <mergeCell ref="F58:G58"/>
    <mergeCell ref="F59:G59"/>
    <mergeCell ref="F60:G60"/>
    <mergeCell ref="F61:G61"/>
    <mergeCell ref="F62:G62"/>
    <mergeCell ref="F63:G63"/>
    <mergeCell ref="F64:G64"/>
    <mergeCell ref="F65:G65"/>
    <mergeCell ref="B2:D2"/>
    <mergeCell ref="E2:T2"/>
    <mergeCell ref="U2:V2"/>
    <mergeCell ref="N7:N8"/>
    <mergeCell ref="O7:O8"/>
    <mergeCell ref="R7:R8"/>
    <mergeCell ref="C6:C45"/>
    <mergeCell ref="D6:Q6"/>
    <mergeCell ref="D7:D8"/>
    <mergeCell ref="E7:E8"/>
    <mergeCell ref="F7:G8"/>
    <mergeCell ref="F9:G9"/>
    <mergeCell ref="H9:I9"/>
    <mergeCell ref="J9:K9"/>
    <mergeCell ref="L9:M9"/>
    <mergeCell ref="F10:G10"/>
    <mergeCell ref="H10:I10"/>
    <mergeCell ref="J10:K10"/>
    <mergeCell ref="L10:M10"/>
    <mergeCell ref="H7:I8"/>
    <mergeCell ref="O28:U28"/>
    <mergeCell ref="H28:N28"/>
    <mergeCell ref="B6:B90"/>
    <mergeCell ref="F15:G15"/>
    <mergeCell ref="H15:I15"/>
    <mergeCell ref="J15:K15"/>
    <mergeCell ref="L15:M15"/>
    <mergeCell ref="F16:G16"/>
    <mergeCell ref="H16:I16"/>
    <mergeCell ref="J16:K16"/>
    <mergeCell ref="L16:M16"/>
    <mergeCell ref="J7:K8"/>
    <mergeCell ref="L7:M8"/>
    <mergeCell ref="H20:I20"/>
    <mergeCell ref="J20:K20"/>
    <mergeCell ref="L20:M20"/>
    <mergeCell ref="F17:G17"/>
    <mergeCell ref="H17:I17"/>
    <mergeCell ref="J17:K17"/>
    <mergeCell ref="L17:M17"/>
    <mergeCell ref="F18:G18"/>
    <mergeCell ref="H18:I18"/>
    <mergeCell ref="J18:K18"/>
    <mergeCell ref="L18:M18"/>
    <mergeCell ref="D27:U27"/>
    <mergeCell ref="V27:V29"/>
    <mergeCell ref="D28:D29"/>
    <mergeCell ref="E28:E29"/>
    <mergeCell ref="F28:F29"/>
    <mergeCell ref="G28:G29"/>
    <mergeCell ref="F21:G21"/>
    <mergeCell ref="H21:I21"/>
    <mergeCell ref="J21:K21"/>
    <mergeCell ref="L21:M21"/>
    <mergeCell ref="F22:G22"/>
    <mergeCell ref="H22:I22"/>
    <mergeCell ref="J22:K22"/>
    <mergeCell ref="L22:M22"/>
    <mergeCell ref="V71:V73"/>
    <mergeCell ref="D72:D73"/>
    <mergeCell ref="E72:E73"/>
    <mergeCell ref="F72:F73"/>
    <mergeCell ref="G72:G73"/>
    <mergeCell ref="R51:R52"/>
    <mergeCell ref="C50:C90"/>
    <mergeCell ref="D51:D52"/>
    <mergeCell ref="E51:E52"/>
    <mergeCell ref="F51:G52"/>
    <mergeCell ref="H51:I52"/>
    <mergeCell ref="J51:K52"/>
    <mergeCell ref="L51:M52"/>
    <mergeCell ref="N51:N52"/>
    <mergeCell ref="O51:O52"/>
    <mergeCell ref="D50:P50"/>
    <mergeCell ref="H72:N72"/>
    <mergeCell ref="O72:U72"/>
    <mergeCell ref="F53:G53"/>
    <mergeCell ref="F54:G54"/>
    <mergeCell ref="F55:G55"/>
    <mergeCell ref="F56:G56"/>
    <mergeCell ref="F11:G11"/>
    <mergeCell ref="F12:G12"/>
    <mergeCell ref="F13:G13"/>
    <mergeCell ref="F14:G14"/>
    <mergeCell ref="F23:G23"/>
    <mergeCell ref="F24:G24"/>
    <mergeCell ref="H11:I11"/>
    <mergeCell ref="J11:K11"/>
    <mergeCell ref="L11:M11"/>
    <mergeCell ref="H12:I12"/>
    <mergeCell ref="J12:K12"/>
    <mergeCell ref="L12:M12"/>
    <mergeCell ref="H13:I13"/>
    <mergeCell ref="J13:K13"/>
    <mergeCell ref="L13:M13"/>
    <mergeCell ref="H14:I14"/>
    <mergeCell ref="J14:K14"/>
    <mergeCell ref="L14:M14"/>
    <mergeCell ref="H23:I23"/>
    <mergeCell ref="F19:G19"/>
    <mergeCell ref="H19:I19"/>
    <mergeCell ref="J19:K19"/>
    <mergeCell ref="L19:M19"/>
    <mergeCell ref="F20:G20"/>
    <mergeCell ref="J23:K23"/>
    <mergeCell ref="L23:M23"/>
    <mergeCell ref="H24:I24"/>
    <mergeCell ref="J24:K24"/>
    <mergeCell ref="L24:M24"/>
    <mergeCell ref="F25:G25"/>
    <mergeCell ref="H25:I25"/>
    <mergeCell ref="J25:K25"/>
    <mergeCell ref="L25:M25"/>
  </mergeCells>
  <pageMargins left="0.7" right="0.7" top="0.78740157499999996" bottom="0.78740157499999996" header="0.3" footer="0.3"/>
  <pageSetup paperSize="9" orientation="portrait" r:id="rId1"/>
  <ignoredErrors>
    <ignoredError sqref="P74:P90 P30:P4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Gesamtwertung 2021</vt:lpstr>
      <vt:lpstr>Lauf 1+2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 Mayr</dc:creator>
  <cp:lastModifiedBy>DIETER</cp:lastModifiedBy>
  <cp:lastPrinted>2008-03-15T17:43:15Z</cp:lastPrinted>
  <dcterms:created xsi:type="dcterms:W3CDTF">2002-12-07T12:54:54Z</dcterms:created>
  <dcterms:modified xsi:type="dcterms:W3CDTF">2020-10-04T13:11:03Z</dcterms:modified>
</cp:coreProperties>
</file>