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555" yWindow="-135" windowWidth="8745" windowHeight="9255" tabRatio="725" activeTab="4"/>
  </bookViews>
  <sheets>
    <sheet name="Gesamtwertung 1920" sheetId="81" r:id="rId1"/>
    <sheet name="Lauf 1+2" sheetId="82" r:id="rId2"/>
    <sheet name="Lauf 3+4" sheetId="83" r:id="rId3"/>
    <sheet name="Lauf 5+6" sheetId="84" r:id="rId4"/>
    <sheet name="Lauf 7+8" sheetId="85" r:id="rId5"/>
  </sheets>
  <calcPr calcId="125725"/>
</workbook>
</file>

<file path=xl/calcChain.xml><?xml version="1.0" encoding="utf-8"?>
<calcChain xmlns="http://schemas.openxmlformats.org/spreadsheetml/2006/main">
  <c r="G34" i="81"/>
  <c r="F34" s="1"/>
  <c r="G30"/>
  <c r="F30" s="1"/>
  <c r="G35"/>
  <c r="F35" s="1"/>
  <c r="G29"/>
  <c r="F29" s="1"/>
  <c r="H33" i="85"/>
  <c r="N33"/>
  <c r="H38"/>
  <c r="N38"/>
  <c r="H39"/>
  <c r="N39"/>
  <c r="G65" i="81"/>
  <c r="F65" s="1"/>
  <c r="G66"/>
  <c r="F66" s="1"/>
  <c r="G64"/>
  <c r="F64" s="1"/>
  <c r="G67"/>
  <c r="F67" s="1"/>
  <c r="H91" i="85"/>
  <c r="N91"/>
  <c r="H94"/>
  <c r="N94"/>
  <c r="N88"/>
  <c r="H88"/>
  <c r="N77"/>
  <c r="H77"/>
  <c r="N84"/>
  <c r="H84"/>
  <c r="N81"/>
  <c r="H81"/>
  <c r="N86"/>
  <c r="H86"/>
  <c r="N90"/>
  <c r="H90"/>
  <c r="N92"/>
  <c r="H92"/>
  <c r="N89"/>
  <c r="H89"/>
  <c r="N93"/>
  <c r="H93"/>
  <c r="N85"/>
  <c r="H85"/>
  <c r="N79"/>
  <c r="H79"/>
  <c r="N80"/>
  <c r="H80"/>
  <c r="N82"/>
  <c r="H82"/>
  <c r="N83"/>
  <c r="H83"/>
  <c r="N87"/>
  <c r="H87"/>
  <c r="N75"/>
  <c r="H75"/>
  <c r="N76"/>
  <c r="H76"/>
  <c r="N78"/>
  <c r="H78"/>
  <c r="N44"/>
  <c r="H44"/>
  <c r="N36"/>
  <c r="H36"/>
  <c r="N34"/>
  <c r="H34"/>
  <c r="N41"/>
  <c r="H41"/>
  <c r="N37"/>
  <c r="H37"/>
  <c r="N35"/>
  <c r="H35"/>
  <c r="N40"/>
  <c r="H40"/>
  <c r="N31"/>
  <c r="H31"/>
  <c r="N29"/>
  <c r="H29"/>
  <c r="N32"/>
  <c r="H32"/>
  <c r="N42"/>
  <c r="H42"/>
  <c r="N30"/>
  <c r="H30"/>
  <c r="N43"/>
  <c r="H43"/>
  <c r="H27" i="84"/>
  <c r="F111" i="81"/>
  <c r="H35" i="84"/>
  <c r="N35"/>
  <c r="H39"/>
  <c r="N39"/>
  <c r="G63" i="81"/>
  <c r="F63" s="1"/>
  <c r="G59"/>
  <c r="F59" s="1"/>
  <c r="G62"/>
  <c r="F62" s="1"/>
  <c r="G18"/>
  <c r="F18" s="1"/>
  <c r="G24"/>
  <c r="F24" s="1"/>
  <c r="N81" i="84"/>
  <c r="H81"/>
  <c r="N79"/>
  <c r="H79"/>
  <c r="N86"/>
  <c r="H86"/>
  <c r="N85"/>
  <c r="H85"/>
  <c r="N78"/>
  <c r="H78"/>
  <c r="N84"/>
  <c r="H84"/>
  <c r="N77"/>
  <c r="H77"/>
  <c r="N73"/>
  <c r="H73"/>
  <c r="N83"/>
  <c r="H83"/>
  <c r="N72"/>
  <c r="H72"/>
  <c r="N71"/>
  <c r="H71"/>
  <c r="N76"/>
  <c r="H76"/>
  <c r="N75"/>
  <c r="H75"/>
  <c r="N82"/>
  <c r="H82"/>
  <c r="N70"/>
  <c r="H70"/>
  <c r="N80"/>
  <c r="H80"/>
  <c r="N69"/>
  <c r="H69"/>
  <c r="N74"/>
  <c r="H74"/>
  <c r="N34"/>
  <c r="H34"/>
  <c r="N37"/>
  <c r="H37"/>
  <c r="N29"/>
  <c r="H29"/>
  <c r="N38"/>
  <c r="H38"/>
  <c r="N30"/>
  <c r="H30"/>
  <c r="N32"/>
  <c r="H32"/>
  <c r="N36"/>
  <c r="H36"/>
  <c r="N40"/>
  <c r="H40"/>
  <c r="N31"/>
  <c r="H31"/>
  <c r="N33"/>
  <c r="H33"/>
  <c r="N28"/>
  <c r="H28"/>
  <c r="N27"/>
  <c r="N77" i="82"/>
  <c r="N78"/>
  <c r="N79"/>
  <c r="N80"/>
  <c r="N81"/>
  <c r="N82"/>
  <c r="N83"/>
  <c r="N84"/>
  <c r="N85"/>
  <c r="N86"/>
  <c r="N87"/>
  <c r="N88"/>
  <c r="N73"/>
  <c r="N74"/>
  <c r="N75"/>
  <c r="N76"/>
  <c r="N72"/>
  <c r="G19" i="81"/>
  <c r="F19" s="1"/>
  <c r="H36" i="83"/>
  <c r="N36"/>
  <c r="G31" i="81"/>
  <c r="F31" s="1"/>
  <c r="G16"/>
  <c r="F16" s="1"/>
  <c r="H35" i="83"/>
  <c r="N35"/>
  <c r="H79"/>
  <c r="N68"/>
  <c r="N71"/>
  <c r="N69"/>
  <c r="N83"/>
  <c r="N77"/>
  <c r="N73"/>
  <c r="N72"/>
  <c r="N79"/>
  <c r="N74"/>
  <c r="N75"/>
  <c r="N80"/>
  <c r="N76"/>
  <c r="N78"/>
  <c r="N81"/>
  <c r="N70"/>
  <c r="N82"/>
  <c r="N84"/>
  <c r="N67"/>
  <c r="H82"/>
  <c r="H84"/>
  <c r="H70"/>
  <c r="H81"/>
  <c r="H78"/>
  <c r="H76"/>
  <c r="H80"/>
  <c r="H75"/>
  <c r="H74"/>
  <c r="H72"/>
  <c r="H73"/>
  <c r="H77"/>
  <c r="H83"/>
  <c r="H69"/>
  <c r="H71"/>
  <c r="H68"/>
  <c r="H67"/>
  <c r="N34"/>
  <c r="H34"/>
  <c r="N29"/>
  <c r="H29"/>
  <c r="N38"/>
  <c r="H38"/>
  <c r="N31"/>
  <c r="H31"/>
  <c r="N37"/>
  <c r="H37"/>
  <c r="N30"/>
  <c r="H30"/>
  <c r="N28"/>
  <c r="H28"/>
  <c r="N32"/>
  <c r="H32"/>
  <c r="N27"/>
  <c r="H27"/>
  <c r="N33"/>
  <c r="H33"/>
  <c r="N26"/>
  <c r="H26"/>
  <c r="F121" i="81"/>
  <c r="F122"/>
  <c r="F107"/>
  <c r="H88" i="82"/>
  <c r="G88" s="1"/>
  <c r="H87"/>
  <c r="H86"/>
  <c r="G86" s="1"/>
  <c r="H85"/>
  <c r="H84"/>
  <c r="H83"/>
  <c r="H82"/>
  <c r="G82" s="1"/>
  <c r="H81"/>
  <c r="G81" s="1"/>
  <c r="H80"/>
  <c r="G80" s="1"/>
  <c r="H79"/>
  <c r="H78"/>
  <c r="G78" s="1"/>
  <c r="H77"/>
  <c r="H76"/>
  <c r="H75"/>
  <c r="H74"/>
  <c r="G74" s="1"/>
  <c r="H73"/>
  <c r="H72"/>
  <c r="N44"/>
  <c r="H44"/>
  <c r="N43"/>
  <c r="H43"/>
  <c r="N42"/>
  <c r="H42"/>
  <c r="N41"/>
  <c r="H41"/>
  <c r="N40"/>
  <c r="H40"/>
  <c r="N39"/>
  <c r="H39"/>
  <c r="N38"/>
  <c r="H38"/>
  <c r="N37"/>
  <c r="H37"/>
  <c r="N36"/>
  <c r="H36"/>
  <c r="N35"/>
  <c r="H35"/>
  <c r="N34"/>
  <c r="H34"/>
  <c r="N33"/>
  <c r="H33"/>
  <c r="N32"/>
  <c r="H32"/>
  <c r="N31"/>
  <c r="H31"/>
  <c r="N30"/>
  <c r="H30"/>
  <c r="N29"/>
  <c r="H29"/>
  <c r="G33" i="85" l="1"/>
  <c r="G32"/>
  <c r="G38"/>
  <c r="G39"/>
  <c r="G91"/>
  <c r="G87"/>
  <c r="G79"/>
  <c r="G92"/>
  <c r="G84"/>
  <c r="G77"/>
  <c r="G88"/>
  <c r="G94"/>
  <c r="G35"/>
  <c r="G41"/>
  <c r="G78"/>
  <c r="G76"/>
  <c r="G75"/>
  <c r="G85"/>
  <c r="G93"/>
  <c r="G89"/>
  <c r="G30"/>
  <c r="G42"/>
  <c r="G31"/>
  <c r="G40"/>
  <c r="G34"/>
  <c r="G36"/>
  <c r="G44"/>
  <c r="G43"/>
  <c r="G29"/>
  <c r="G37"/>
  <c r="G83"/>
  <c r="G82"/>
  <c r="G80"/>
  <c r="G90"/>
  <c r="G86"/>
  <c r="G81"/>
  <c r="G35" i="84"/>
  <c r="G38"/>
  <c r="G33"/>
  <c r="G37"/>
  <c r="G30"/>
  <c r="G29"/>
  <c r="G32"/>
  <c r="G39"/>
  <c r="G27"/>
  <c r="G28"/>
  <c r="G82"/>
  <c r="G83"/>
  <c r="G84"/>
  <c r="G86"/>
  <c r="G78"/>
  <c r="G77"/>
  <c r="G79"/>
  <c r="G81"/>
  <c r="G72"/>
  <c r="G69"/>
  <c r="G75"/>
  <c r="G74"/>
  <c r="G70"/>
  <c r="G71"/>
  <c r="G80"/>
  <c r="G76"/>
  <c r="G73"/>
  <c r="G85"/>
  <c r="G31"/>
  <c r="G40"/>
  <c r="G36"/>
  <c r="G34"/>
  <c r="G38" i="83"/>
  <c r="G37"/>
  <c r="G36"/>
  <c r="G30"/>
  <c r="G31"/>
  <c r="G29"/>
  <c r="G35"/>
  <c r="G82"/>
  <c r="G84"/>
  <c r="G77"/>
  <c r="G73"/>
  <c r="G72"/>
  <c r="G79"/>
  <c r="G74"/>
  <c r="G78"/>
  <c r="G33"/>
  <c r="G68"/>
  <c r="G67"/>
  <c r="G81"/>
  <c r="G70"/>
  <c r="G71"/>
  <c r="G69"/>
  <c r="G83"/>
  <c r="G75"/>
  <c r="G80"/>
  <c r="G76"/>
  <c r="G26"/>
  <c r="G27"/>
  <c r="G32"/>
  <c r="G28"/>
  <c r="G34"/>
  <c r="G35" i="82"/>
  <c r="G31"/>
  <c r="G33"/>
  <c r="G34"/>
  <c r="G39"/>
  <c r="G41"/>
  <c r="G42"/>
  <c r="G72"/>
  <c r="G73"/>
  <c r="G29"/>
  <c r="G30"/>
  <c r="G37"/>
  <c r="G38"/>
  <c r="G43"/>
  <c r="G76"/>
  <c r="G77"/>
  <c r="G84"/>
  <c r="G85"/>
  <c r="G32"/>
  <c r="G36"/>
  <c r="G40"/>
  <c r="G44"/>
  <c r="G75"/>
  <c r="G79"/>
  <c r="G83"/>
  <c r="G87"/>
  <c r="F106" i="81" l="1"/>
  <c r="F109"/>
  <c r="F108"/>
  <c r="F110"/>
  <c r="F105"/>
  <c r="F120" l="1"/>
  <c r="G28"/>
  <c r="F28" s="1"/>
  <c r="G32"/>
  <c r="F32" s="1"/>
  <c r="G50"/>
  <c r="F50" s="1"/>
  <c r="G52"/>
  <c r="F52" s="1"/>
  <c r="G41"/>
  <c r="F41" s="1"/>
  <c r="G56"/>
  <c r="F56" s="1"/>
  <c r="G43"/>
  <c r="F43" s="1"/>
  <c r="G48"/>
  <c r="F48" s="1"/>
  <c r="G44"/>
  <c r="F44" s="1"/>
  <c r="G49"/>
  <c r="F49" s="1"/>
  <c r="G47"/>
  <c r="F47" s="1"/>
  <c r="G54"/>
  <c r="F54" s="1"/>
  <c r="G61"/>
  <c r="F61" s="1"/>
  <c r="G45"/>
  <c r="F45" s="1"/>
  <c r="G53"/>
  <c r="F53" s="1"/>
  <c r="G51"/>
  <c r="F51" s="1"/>
  <c r="G60"/>
  <c r="F60" s="1"/>
  <c r="G58"/>
  <c r="F58" s="1"/>
  <c r="G46"/>
  <c r="F46" s="1"/>
  <c r="G55"/>
  <c r="F55" s="1"/>
  <c r="G42"/>
  <c r="F42" s="1"/>
  <c r="G57"/>
  <c r="F57" s="1"/>
  <c r="G23"/>
  <c r="F23" s="1"/>
  <c r="G33"/>
  <c r="F33" s="1"/>
  <c r="G15"/>
  <c r="F15" s="1"/>
  <c r="F117"/>
  <c r="F116"/>
  <c r="F115"/>
  <c r="F119"/>
  <c r="F118"/>
  <c r="G10" l="1"/>
  <c r="F10" s="1"/>
  <c r="G27"/>
  <c r="F27" s="1"/>
  <c r="G7"/>
  <c r="F7" s="1"/>
  <c r="G12"/>
  <c r="F12" s="1"/>
  <c r="G22"/>
  <c r="F22" s="1"/>
  <c r="G11"/>
  <c r="F11" s="1"/>
  <c r="G13"/>
  <c r="F13" s="1"/>
  <c r="G9"/>
  <c r="F9" s="1"/>
  <c r="G20"/>
  <c r="F20" s="1"/>
  <c r="G25"/>
  <c r="F25" s="1"/>
  <c r="G8"/>
  <c r="F8" s="1"/>
  <c r="G26"/>
  <c r="F26" s="1"/>
  <c r="G21"/>
  <c r="F21" s="1"/>
  <c r="G17"/>
  <c r="F17" s="1"/>
  <c r="G14"/>
  <c r="F14" s="1"/>
</calcChain>
</file>

<file path=xl/comments1.xml><?xml version="1.0" encoding="utf-8"?>
<comments xmlns="http://schemas.openxmlformats.org/spreadsheetml/2006/main">
  <authors>
    <author>DIETER</author>
  </authors>
  <commentList>
    <comment ref="P12" authorId="0">
      <text>
        <r>
          <rPr>
            <b/>
            <sz val="9"/>
            <color indexed="81"/>
            <rFont val="Tahoma"/>
            <family val="2"/>
          </rPr>
          <t>Wegen Fahrerüberschneidung in Gruppe 2 gestartet</t>
        </r>
      </text>
    </comment>
    <comment ref="P16" authorId="0">
      <text>
        <r>
          <rPr>
            <b/>
            <sz val="9"/>
            <color indexed="81"/>
            <rFont val="Tahoma"/>
            <family val="2"/>
          </rPr>
          <t>Wegen Fahrerüberschneidung in Gruppe 1 gestartet</t>
        </r>
      </text>
    </comment>
    <comment ref="P64" authorId="0">
      <text>
        <r>
          <rPr>
            <b/>
            <sz val="9"/>
            <color indexed="81"/>
            <rFont val="Tahoma"/>
            <family val="2"/>
          </rPr>
          <t>Wegen Fahrerüberschneidung in Gruppe 3 gestartet.</t>
        </r>
      </text>
    </comment>
  </commentList>
</comments>
</file>

<file path=xl/sharedStrings.xml><?xml version="1.0" encoding="utf-8"?>
<sst xmlns="http://schemas.openxmlformats.org/spreadsheetml/2006/main" count="1385" uniqueCount="196">
  <si>
    <t>Fahrzeug</t>
  </si>
  <si>
    <t>Platz</t>
  </si>
  <si>
    <t>Dieter Mayr</t>
  </si>
  <si>
    <t>Zeit</t>
  </si>
  <si>
    <t>Punkte</t>
  </si>
  <si>
    <t>FahrerIn</t>
  </si>
  <si>
    <t>◄</t>
  </si>
  <si>
    <t>Gesamt- punkte</t>
  </si>
  <si>
    <t>▼1</t>
  </si>
  <si>
    <t>▲2</t>
  </si>
  <si>
    <t>neu</t>
  </si>
  <si>
    <t>Chassis</t>
  </si>
  <si>
    <t>Corvette</t>
  </si>
  <si>
    <t>Audi</t>
  </si>
  <si>
    <t>Einzelergebnisse</t>
  </si>
  <si>
    <t>Team</t>
  </si>
  <si>
    <t>Pro / Am</t>
  </si>
  <si>
    <t>Spurübersicht Turn 1</t>
  </si>
  <si>
    <t>Spurübersicht Turn 2</t>
  </si>
  <si>
    <t>gesamt</t>
  </si>
  <si>
    <t>Wertungs runden</t>
  </si>
  <si>
    <t>1. Lauf</t>
  </si>
  <si>
    <t>2. Lauf</t>
  </si>
  <si>
    <t>Rennen       2 x 5 x 6 Minuten</t>
  </si>
  <si>
    <t>Pro</t>
  </si>
  <si>
    <t>Teammeisterschaft</t>
  </si>
  <si>
    <t>5. Lauf</t>
  </si>
  <si>
    <t>4. Lauf</t>
  </si>
  <si>
    <t>3. Lauf</t>
  </si>
  <si>
    <t>Markenwertung</t>
  </si>
  <si>
    <t>Fahrer Einstufung</t>
  </si>
  <si>
    <t>▲1</t>
  </si>
  <si>
    <t>▲3</t>
  </si>
  <si>
    <t>▼2</t>
  </si>
  <si>
    <t>▼3</t>
  </si>
  <si>
    <t>7. Lauf</t>
  </si>
  <si>
    <t>6. Lauf</t>
  </si>
  <si>
    <t>Leo Rebler</t>
  </si>
  <si>
    <t>Slotmodus 12V</t>
  </si>
  <si>
    <t>Wolfgang Mitschka</t>
  </si>
  <si>
    <t>Poldi Karla</t>
  </si>
  <si>
    <t>AS Diamond</t>
  </si>
  <si>
    <t>▼4</t>
  </si>
  <si>
    <t>▲4</t>
  </si>
  <si>
    <t>8. Lauf</t>
  </si>
  <si>
    <t>max. zwei Fahrzeuge einer Marke pro Lauf</t>
  </si>
  <si>
    <r>
      <t xml:space="preserve">Achszahnrad mindestens </t>
    </r>
    <r>
      <rPr>
        <b/>
        <sz val="12"/>
        <color rgb="FFFF0000"/>
        <rFont val="Arial"/>
        <family val="2"/>
      </rPr>
      <t>43</t>
    </r>
    <r>
      <rPr>
        <b/>
        <sz val="10"/>
        <color rgb="FFFF0000"/>
        <rFont val="Arial"/>
        <family val="2"/>
      </rPr>
      <t xml:space="preserve"> Zähne!</t>
    </r>
  </si>
  <si>
    <t>Ferrari</t>
  </si>
  <si>
    <t>Gery Hassler</t>
  </si>
  <si>
    <t>Gerhard Neuhold</t>
  </si>
  <si>
    <t>Team Punkte</t>
  </si>
  <si>
    <t>TEAM</t>
  </si>
  <si>
    <t>Motornummern</t>
  </si>
  <si>
    <t>Finaltag nur bei Teilnahme als Streicher nutzbar!</t>
  </si>
  <si>
    <t>Chassiswertung</t>
  </si>
  <si>
    <t>Metris</t>
  </si>
  <si>
    <t>Semi Wohu</t>
  </si>
  <si>
    <t>SMD</t>
  </si>
  <si>
    <t>SRT</t>
  </si>
  <si>
    <t>LIQUID ICE</t>
  </si>
  <si>
    <t>Metris MK4</t>
  </si>
  <si>
    <t>Fahrermeisterschaft</t>
  </si>
  <si>
    <t>9. Lauf</t>
  </si>
  <si>
    <t>10. Lauf</t>
  </si>
  <si>
    <t>Gesamt-punkte</t>
  </si>
  <si>
    <t>18h30       Qualifying      1 Minute auf Grün</t>
  </si>
  <si>
    <r>
      <t xml:space="preserve">Fredi Lippert </t>
    </r>
    <r>
      <rPr>
        <b/>
        <sz val="12"/>
        <rFont val="Arial"/>
        <family val="2"/>
      </rPr>
      <t>®</t>
    </r>
  </si>
  <si>
    <r>
      <t>FahrerIn</t>
    </r>
    <r>
      <rPr>
        <b/>
        <sz val="11"/>
        <rFont val="Arial"/>
        <family val="2"/>
      </rPr>
      <t xml:space="preserve"> (Qualifyer)</t>
    </r>
  </si>
  <si>
    <t>▲5</t>
  </si>
  <si>
    <t>Lamborghini</t>
  </si>
  <si>
    <t>11. Lauf</t>
  </si>
  <si>
    <t>12. Lauf</t>
  </si>
  <si>
    <t>▼5</t>
  </si>
  <si>
    <t>FLAT BRASS</t>
  </si>
  <si>
    <t>Lamb. Huracan</t>
  </si>
  <si>
    <t>Fredi Lippert</t>
  </si>
  <si>
    <t>Corvette C7</t>
  </si>
  <si>
    <t>Am</t>
  </si>
  <si>
    <t>Audi R8 LMS</t>
  </si>
  <si>
    <t>Semi WoHu</t>
  </si>
  <si>
    <t>Corvette C6</t>
  </si>
  <si>
    <t>Thomas Gebhardt</t>
  </si>
  <si>
    <t>Andi Vanicek</t>
  </si>
  <si>
    <t>SRT 2</t>
  </si>
  <si>
    <r>
      <rPr>
        <b/>
        <sz val="18"/>
        <rFont val="Arial"/>
        <family val="2"/>
      </rPr>
      <t>FahrerIn</t>
    </r>
    <r>
      <rPr>
        <b/>
        <sz val="10"/>
        <rFont val="Arial"/>
        <family val="2"/>
      </rPr>
      <t xml:space="preserve"> (Qualifyer)</t>
    </r>
  </si>
  <si>
    <t>Andi Vanicek ®</t>
  </si>
  <si>
    <t>INOX</t>
  </si>
  <si>
    <t>Christian Strell</t>
  </si>
  <si>
    <t>Peter Siding  ®</t>
  </si>
  <si>
    <t>Alpina / BMW</t>
  </si>
  <si>
    <t>INOX HF</t>
  </si>
  <si>
    <t>Gary Hassler</t>
  </si>
  <si>
    <t>Dieter Mayr ®</t>
  </si>
  <si>
    <t>Stand letzter Renntag</t>
  </si>
  <si>
    <t>Christian Melbinger</t>
  </si>
  <si>
    <t>Liquid Ice</t>
  </si>
  <si>
    <t>SMD GSCS</t>
  </si>
  <si>
    <t>MD 20/85</t>
  </si>
  <si>
    <t>ASR</t>
  </si>
  <si>
    <t>Martin Leo Gruber</t>
  </si>
  <si>
    <t>Aston Martin Vantage</t>
  </si>
  <si>
    <t>GAMMA Racing</t>
  </si>
  <si>
    <t>DORMA KABA</t>
  </si>
  <si>
    <t>Metris MK4/17</t>
  </si>
  <si>
    <t>Ernst Brajer</t>
  </si>
  <si>
    <t>Werner Trawnicek</t>
  </si>
  <si>
    <t>Die Weissen Jungs</t>
  </si>
  <si>
    <t>Peter Siding</t>
  </si>
  <si>
    <t>LIQUID ICE 008</t>
  </si>
  <si>
    <t>Liquid Ice 008</t>
  </si>
  <si>
    <t>EAV 1</t>
  </si>
  <si>
    <t>BWT</t>
  </si>
  <si>
    <t>EAV 2</t>
  </si>
  <si>
    <t>Herbert Drkac</t>
  </si>
  <si>
    <t>Melbinger Christian</t>
  </si>
  <si>
    <t>RADIO</t>
  </si>
  <si>
    <t>Mario Rada</t>
  </si>
  <si>
    <t>BIBO</t>
  </si>
  <si>
    <t>Per Bosch</t>
  </si>
  <si>
    <t>Martin Binder</t>
  </si>
  <si>
    <t>WOSWASI?</t>
  </si>
  <si>
    <t>Ferrari 488</t>
  </si>
  <si>
    <t>BMW M3</t>
  </si>
  <si>
    <t>Slotfabrik</t>
  </si>
  <si>
    <t>dormakaba</t>
  </si>
  <si>
    <t>12h30     Qualifying      1 Minute auf Grün</t>
  </si>
  <si>
    <t>Stricherl- runden</t>
  </si>
  <si>
    <t>Spurwahl</t>
  </si>
  <si>
    <t>Brajer Ernst ®</t>
  </si>
  <si>
    <t>DWJ</t>
  </si>
  <si>
    <t>FANTA 2</t>
  </si>
  <si>
    <t>RABI</t>
  </si>
  <si>
    <t>Rudi Muhr</t>
  </si>
  <si>
    <t>SRC</t>
  </si>
  <si>
    <t>Plafit SLP2</t>
  </si>
  <si>
    <t>Plafit</t>
  </si>
  <si>
    <t xml:space="preserve">Thomas Gebhardt </t>
  </si>
  <si>
    <t>Rudi Muhr ®</t>
  </si>
  <si>
    <t>Per Bosch ®</t>
  </si>
  <si>
    <t>▲6</t>
  </si>
  <si>
    <r>
      <t>D</t>
    </r>
    <r>
      <rPr>
        <b/>
        <sz val="10"/>
        <rFont val="Arial"/>
        <family val="2"/>
      </rPr>
      <t>ie</t>
    </r>
    <r>
      <rPr>
        <b/>
        <sz val="12"/>
        <rFont val="Arial"/>
        <family val="2"/>
      </rPr>
      <t xml:space="preserve"> W</t>
    </r>
    <r>
      <rPr>
        <b/>
        <sz val="10"/>
        <rFont val="Arial"/>
        <family val="2"/>
      </rPr>
      <t>eissen</t>
    </r>
    <r>
      <rPr>
        <b/>
        <sz val="12"/>
        <rFont val="Arial"/>
        <family val="2"/>
      </rPr>
      <t xml:space="preserve"> J</t>
    </r>
    <r>
      <rPr>
        <b/>
        <sz val="10"/>
        <rFont val="Arial"/>
        <family val="2"/>
      </rPr>
      <t>ungs</t>
    </r>
  </si>
  <si>
    <r>
      <t>S</t>
    </r>
    <r>
      <rPr>
        <b/>
        <sz val="10"/>
        <rFont val="Arial"/>
        <family val="2"/>
      </rPr>
      <t>CUDERIA</t>
    </r>
    <r>
      <rPr>
        <b/>
        <sz val="12"/>
        <rFont val="Arial"/>
        <family val="2"/>
      </rPr>
      <t xml:space="preserve"> MD</t>
    </r>
  </si>
  <si>
    <r>
      <t>B</t>
    </r>
    <r>
      <rPr>
        <b/>
        <sz val="10"/>
        <rFont val="Arial"/>
        <family val="2"/>
      </rPr>
      <t>rajer</t>
    </r>
    <r>
      <rPr>
        <b/>
        <sz val="12"/>
        <rFont val="Arial"/>
        <family val="2"/>
      </rPr>
      <t xml:space="preserve"> W</t>
    </r>
    <r>
      <rPr>
        <b/>
        <sz val="10"/>
        <rFont val="Arial"/>
        <family val="2"/>
      </rPr>
      <t>erks</t>
    </r>
    <r>
      <rPr>
        <b/>
        <sz val="12"/>
        <rFont val="Arial"/>
        <family val="2"/>
      </rPr>
      <t xml:space="preserve"> T</t>
    </r>
    <r>
      <rPr>
        <b/>
        <sz val="10"/>
        <rFont val="Arial"/>
        <family val="2"/>
      </rPr>
      <t>eam</t>
    </r>
  </si>
  <si>
    <t>Ferrari 458</t>
  </si>
  <si>
    <t>Stand letzter Lauf</t>
  </si>
  <si>
    <t>Aston Martin</t>
  </si>
  <si>
    <t xml:space="preserve"> BLANCPAIN GT SRT    2019/20   Gesamtwertung</t>
  </si>
  <si>
    <t xml:space="preserve"> BLANCPAIN GT SRT    2019/20   1. Renntag</t>
  </si>
  <si>
    <t xml:space="preserve"> BLANCPAIN GT SRT    2019/20   2. Renntag</t>
  </si>
  <si>
    <t>HERBIE</t>
  </si>
  <si>
    <t>MR.T</t>
  </si>
  <si>
    <t>RAMU</t>
  </si>
  <si>
    <t>10h15     Qualifying      1 Minute auf Grün</t>
  </si>
  <si>
    <t>Pro/Am</t>
  </si>
  <si>
    <t>Bitte unbedingt rechtzeitig Teams mit Namen, Qualifyer, 2ter Fahrer, Fahrzeugtyp und Fahrwerk bekanntgeben!!!</t>
  </si>
  <si>
    <t>Liquid Ice 007</t>
  </si>
  <si>
    <t>Lamborg. Huracan</t>
  </si>
  <si>
    <t>Inox HF</t>
  </si>
  <si>
    <t>17h30       Qualifying      1 Minute auf Grün</t>
  </si>
  <si>
    <t>Werner Trawnicek ®</t>
  </si>
  <si>
    <t>Martin Binder  ®</t>
  </si>
  <si>
    <t xml:space="preserve"> BLANCPAIN GT SRT    2019/20   3. Renntag</t>
  </si>
  <si>
    <t>ABSOLUT</t>
  </si>
  <si>
    <t>Marko Neumayer</t>
  </si>
  <si>
    <t>Mike Lang</t>
  </si>
  <si>
    <t>Franky Himler</t>
  </si>
  <si>
    <t>Metris MK3</t>
  </si>
  <si>
    <t>MD 20/80</t>
  </si>
  <si>
    <t>Porsche 997 RSR</t>
  </si>
  <si>
    <t>Porsche</t>
  </si>
  <si>
    <t>10h45     Qualifying      1 Minute auf Grün</t>
  </si>
  <si>
    <t>17h45       Qualifying      1 Minute auf Grün</t>
  </si>
  <si>
    <t xml:space="preserve"> BLANCPAIN GT SRT    2019/20   4. Renntag</t>
  </si>
  <si>
    <t>BMW M6</t>
  </si>
  <si>
    <t>Gerhard Winkler</t>
  </si>
  <si>
    <t>Kurt Reznicek</t>
  </si>
  <si>
    <t>KUBI</t>
  </si>
  <si>
    <t>RENOX</t>
  </si>
  <si>
    <t>Rene Mötz</t>
  </si>
  <si>
    <t>F+G</t>
  </si>
  <si>
    <t>Franz Wessely</t>
  </si>
  <si>
    <t>REMI</t>
  </si>
  <si>
    <t>10h30     Qualifying      1 Minute auf Grün</t>
  </si>
  <si>
    <t>MD 19/80</t>
  </si>
  <si>
    <t>Der Heckflügel muss aus 4 Teilen bestehen:Grundplatte, Hecklippe (kann auch mit der Grundplatte verbunden sein, muss aber nach oben zeigen) und 2 Seitenplatten. Materialstärke 0,5mm</t>
  </si>
  <si>
    <t>F&amp;G</t>
  </si>
  <si>
    <t>17h30     Qualifying      1 Minute auf Grün</t>
  </si>
  <si>
    <t>drei Streicher</t>
  </si>
  <si>
    <t>Franz Wessely ®</t>
  </si>
  <si>
    <t>Rene Mötz ®</t>
  </si>
  <si>
    <t>Gerhard Winkler ®</t>
  </si>
  <si>
    <t>Kurt Reznicek ®</t>
  </si>
  <si>
    <t>Franky Himler ®</t>
  </si>
  <si>
    <t>▲10</t>
  </si>
  <si>
    <t>▼7</t>
  </si>
  <si>
    <t>▼8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</si>
</sst>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dd\.mm\.yy;@"/>
    <numFmt numFmtId="166" formatCode="0.0"/>
  </numFmts>
  <fonts count="57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20"/>
      <name val="Arial"/>
      <family val="2"/>
    </font>
    <font>
      <b/>
      <sz val="11"/>
      <color indexed="13"/>
      <name val="Arial"/>
      <family val="2"/>
    </font>
    <font>
      <b/>
      <sz val="15"/>
      <color indexed="10"/>
      <name val="Arial"/>
      <family val="2"/>
    </font>
    <font>
      <sz val="10"/>
      <name val="Arial"/>
      <family val="2"/>
    </font>
    <font>
      <b/>
      <sz val="18"/>
      <color indexed="13"/>
      <name val="Arial"/>
      <family val="2"/>
    </font>
    <font>
      <b/>
      <sz val="18"/>
      <color indexed="10"/>
      <name val="Arial"/>
      <family val="2"/>
    </font>
    <font>
      <sz val="10"/>
      <color indexed="10"/>
      <name val="Arial"/>
      <family val="2"/>
    </font>
    <font>
      <b/>
      <sz val="11"/>
      <color indexed="12"/>
      <name val="Arial Black"/>
      <family val="2"/>
    </font>
    <font>
      <b/>
      <sz val="11"/>
      <color indexed="17"/>
      <name val="Arial Black"/>
      <family val="2"/>
    </font>
    <font>
      <b/>
      <sz val="11"/>
      <color indexed="10"/>
      <name val="Arial Black"/>
      <family val="2"/>
    </font>
    <font>
      <sz val="11"/>
      <name val="Arial Black"/>
      <family val="2"/>
    </font>
    <font>
      <sz val="10"/>
      <color indexed="9"/>
      <name val="Arial"/>
      <family val="2"/>
    </font>
    <font>
      <b/>
      <sz val="16"/>
      <name val="Arial"/>
      <family val="2"/>
    </font>
    <font>
      <b/>
      <sz val="12"/>
      <color indexed="9"/>
      <name val="Arial"/>
      <family val="2"/>
    </font>
    <font>
      <b/>
      <sz val="16"/>
      <color indexed="13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4"/>
      <color indexed="10"/>
      <name val="Arial"/>
      <family val="2"/>
    </font>
    <font>
      <b/>
      <sz val="12"/>
      <color indexed="13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color theme="0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b/>
      <sz val="18"/>
      <color rgb="FFFFFF00"/>
      <name val="Arial"/>
      <family val="2"/>
    </font>
    <font>
      <b/>
      <sz val="16"/>
      <color rgb="FFFFFF00"/>
      <name val="Arial"/>
      <family val="2"/>
    </font>
    <font>
      <b/>
      <sz val="11"/>
      <color rgb="FFFF0000"/>
      <name val="Arial"/>
      <family val="2"/>
    </font>
    <font>
      <b/>
      <sz val="8"/>
      <name val="Arial"/>
      <family val="2"/>
    </font>
    <font>
      <b/>
      <sz val="14"/>
      <color rgb="FFFFFF00"/>
      <name val="Arial"/>
      <family val="2"/>
    </font>
    <font>
      <b/>
      <sz val="14"/>
      <color indexed="13"/>
      <name val="Arial"/>
      <family val="2"/>
    </font>
    <font>
      <b/>
      <sz val="9"/>
      <name val="Arial"/>
      <family val="2"/>
    </font>
    <font>
      <b/>
      <sz val="10"/>
      <color rgb="FFFF0000"/>
      <name val="Arial"/>
      <family val="2"/>
    </font>
    <font>
      <b/>
      <sz val="14"/>
      <color rgb="FFFF0000"/>
      <name val="Arial"/>
      <family val="2"/>
    </font>
    <font>
      <b/>
      <sz val="16"/>
      <color rgb="FFFF0000"/>
      <name val="Arial"/>
      <family val="2"/>
    </font>
    <font>
      <b/>
      <sz val="16"/>
      <color rgb="FFFF0000"/>
      <name val="Magneto"/>
      <family val="5"/>
    </font>
    <font>
      <sz val="12"/>
      <color indexed="9"/>
      <name val="Arial"/>
      <family val="2"/>
    </font>
    <font>
      <b/>
      <sz val="24"/>
      <color indexed="10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2"/>
      <color rgb="FFFFFF00"/>
      <name val="Arial"/>
      <family val="2"/>
    </font>
    <font>
      <b/>
      <sz val="28"/>
      <color indexed="13"/>
      <name val="Arial"/>
      <family val="2"/>
    </font>
    <font>
      <b/>
      <sz val="12"/>
      <color indexed="10"/>
      <name val="Arial"/>
      <family val="2"/>
    </font>
    <font>
      <b/>
      <sz val="14"/>
      <color theme="0"/>
      <name val="Arial"/>
      <family val="2"/>
    </font>
    <font>
      <b/>
      <sz val="9"/>
      <color indexed="81"/>
      <name val="Tahoma"/>
      <family val="2"/>
    </font>
    <font>
      <b/>
      <sz val="18"/>
      <color theme="1" tint="4.9989318521683403E-2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darkGrid">
        <bgColor indexed="55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8"/>
        <bgColor indexed="64"/>
      </patternFill>
    </fill>
    <fill>
      <gradientFill degree="180">
        <stop position="0">
          <color theme="0"/>
        </stop>
        <stop position="1">
          <color rgb="FFFFFF00"/>
        </stop>
      </gradientFill>
    </fill>
    <fill>
      <gradientFill degree="180">
        <stop position="0">
          <color theme="0"/>
        </stop>
        <stop position="1">
          <color theme="0" tint="-0.1490218817712943"/>
        </stop>
      </gradientFill>
    </fill>
    <fill>
      <gradientFill degree="180">
        <stop position="0">
          <color theme="0"/>
        </stop>
        <stop position="1">
          <color rgb="FFFFC000"/>
        </stop>
      </gradient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gradientFill degree="270">
        <stop position="0">
          <color theme="0"/>
        </stop>
        <stop position="1">
          <color theme="5" tint="-0.25098422193060094"/>
        </stop>
      </gradientFill>
    </fill>
    <fill>
      <gradientFill degree="90">
        <stop position="0">
          <color theme="0"/>
        </stop>
        <stop position="1">
          <color rgb="FFFFFF00"/>
        </stop>
      </gradientFill>
    </fill>
    <fill>
      <patternFill patternType="solid">
        <fgColor theme="3" tint="0.39997558519241921"/>
        <bgColor indexed="64"/>
      </patternFill>
    </fill>
    <fill>
      <gradientFill degree="270">
        <stop position="0">
          <color theme="0"/>
        </stop>
        <stop position="1">
          <color theme="4"/>
        </stop>
      </gradientFill>
    </fill>
    <fill>
      <gradientFill degree="90">
        <stop position="0">
          <color theme="0"/>
        </stop>
        <stop position="0.5">
          <color rgb="FFFFFF00"/>
        </stop>
        <stop position="1">
          <color theme="0"/>
        </stop>
      </gradientFill>
    </fill>
    <fill>
      <gradientFill degree="90">
        <stop position="0">
          <color theme="0"/>
        </stop>
        <stop position="0.5">
          <color theme="0" tint="-0.1490218817712943"/>
        </stop>
        <stop position="1">
          <color theme="0"/>
        </stop>
      </gradientFill>
    </fill>
    <fill>
      <gradientFill degree="90">
        <stop position="0">
          <color theme="0"/>
        </stop>
        <stop position="0.5">
          <color rgb="FFFFC000"/>
        </stop>
        <stop position="1">
          <color theme="0"/>
        </stop>
      </gradientFill>
    </fill>
    <fill>
      <patternFill patternType="gray0625">
        <bgColor theme="0" tint="-4.9989318521683403E-2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7030A0"/>
        <bgColor indexed="64"/>
      </patternFill>
    </fill>
    <fill>
      <gradientFill degree="180">
        <stop position="0">
          <color theme="0"/>
        </stop>
        <stop position="1">
          <color rgb="FF7030A0"/>
        </stop>
      </gradientFill>
    </fill>
    <fill>
      <patternFill patternType="solid">
        <fgColor rgb="FFFFFF00"/>
        <bgColor auto="1"/>
      </patternFill>
    </fill>
    <fill>
      <patternFill patternType="solid">
        <fgColor rgb="FFFFCC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83"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2" fontId="2" fillId="3" borderId="0" xfId="0" applyNumberFormat="1" applyFont="1" applyFill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0" fillId="4" borderId="0" xfId="0" applyFill="1" applyBorder="1" applyAlignment="1">
      <alignment vertical="center" wrapText="1"/>
    </xf>
    <xf numFmtId="0" fontId="21" fillId="3" borderId="0" xfId="0" applyFont="1" applyFill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6" fillId="3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1" fillId="4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1" fillId="3" borderId="0" xfId="0" applyFont="1" applyFill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23" fillId="8" borderId="1" xfId="0" applyFont="1" applyFill="1" applyBorder="1" applyAlignment="1">
      <alignment horizontal="center" vertical="center" wrapText="1"/>
    </xf>
    <xf numFmtId="0" fontId="28" fillId="12" borderId="7" xfId="0" applyFont="1" applyFill="1" applyBorder="1" applyAlignment="1">
      <alignment vertical="center" wrapText="1"/>
    </xf>
    <xf numFmtId="0" fontId="14" fillId="12" borderId="7" xfId="0" applyFont="1" applyFill="1" applyBorder="1" applyAlignment="1">
      <alignment vertical="center" wrapText="1"/>
    </xf>
    <xf numFmtId="2" fontId="34" fillId="12" borderId="0" xfId="0" applyNumberFormat="1" applyFont="1" applyFill="1" applyBorder="1" applyAlignment="1">
      <alignment horizontal="center" vertical="center" textRotation="90" wrapText="1"/>
    </xf>
    <xf numFmtId="2" fontId="15" fillId="2" borderId="0" xfId="0" applyNumberFormat="1" applyFont="1" applyFill="1" applyBorder="1" applyAlignment="1">
      <alignment horizontal="center" vertical="center" textRotation="90" wrapText="1"/>
    </xf>
    <xf numFmtId="2" fontId="4" fillId="0" borderId="2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2" fontId="32" fillId="11" borderId="1" xfId="0" applyNumberFormat="1" applyFont="1" applyFill="1" applyBorder="1" applyAlignment="1">
      <alignment horizontal="center" vertical="center" wrapText="1"/>
    </xf>
    <xf numFmtId="2" fontId="15" fillId="2" borderId="0" xfId="0" applyNumberFormat="1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wrapText="1"/>
    </xf>
    <xf numFmtId="164" fontId="37" fillId="0" borderId="1" xfId="0" applyNumberFormat="1" applyFont="1" applyFill="1" applyBorder="1" applyAlignment="1">
      <alignment horizontal="center" vertical="center" wrapText="1"/>
    </xf>
    <xf numFmtId="2" fontId="32" fillId="0" borderId="2" xfId="0" applyNumberFormat="1" applyFont="1" applyFill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 wrapText="1"/>
    </xf>
    <xf numFmtId="1" fontId="14" fillId="12" borderId="3" xfId="0" applyNumberFormat="1" applyFont="1" applyFill="1" applyBorder="1" applyAlignment="1">
      <alignment vertical="center" wrapText="1"/>
    </xf>
    <xf numFmtId="1" fontId="30" fillId="0" borderId="1" xfId="0" applyNumberFormat="1" applyFont="1" applyFill="1" applyBorder="1" applyAlignment="1">
      <alignment horizontal="center" vertical="center" wrapText="1"/>
    </xf>
    <xf numFmtId="1" fontId="24" fillId="7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2" fontId="34" fillId="12" borderId="0" xfId="0" applyNumberFormat="1" applyFont="1" applyFill="1" applyBorder="1" applyAlignment="1">
      <alignment horizontal="center" vertical="center" textRotation="90" wrapText="1"/>
    </xf>
    <xf numFmtId="2" fontId="32" fillId="10" borderId="1" xfId="0" applyNumberFormat="1" applyFont="1" applyFill="1" applyBorder="1" applyAlignment="1">
      <alignment horizontal="center" vertical="center" wrapText="1"/>
    </xf>
    <xf numFmtId="2" fontId="32" fillId="0" borderId="1" xfId="0" applyNumberFormat="1" applyFont="1" applyFill="1" applyBorder="1" applyAlignment="1">
      <alignment horizontal="center" vertical="center" wrapText="1"/>
    </xf>
    <xf numFmtId="1" fontId="31" fillId="12" borderId="1" xfId="0" applyNumberFormat="1" applyFont="1" applyFill="1" applyBorder="1" applyAlignment="1">
      <alignment horizontal="center" vertical="center"/>
    </xf>
    <xf numFmtId="1" fontId="4" fillId="13" borderId="1" xfId="0" applyNumberFormat="1" applyFont="1" applyFill="1" applyBorder="1" applyAlignment="1">
      <alignment horizontal="center" vertical="center"/>
    </xf>
    <xf numFmtId="1" fontId="4" fillId="15" borderId="1" xfId="0" applyNumberFormat="1" applyFont="1" applyFill="1" applyBorder="1" applyAlignment="1">
      <alignment horizontal="center" vertical="center"/>
    </xf>
    <xf numFmtId="1" fontId="4" fillId="16" borderId="1" xfId="0" applyNumberFormat="1" applyFont="1" applyFill="1" applyBorder="1" applyAlignment="1">
      <alignment horizontal="center" vertical="center"/>
    </xf>
    <xf numFmtId="1" fontId="42" fillId="18" borderId="1" xfId="0" applyNumberFormat="1" applyFont="1" applyFill="1" applyBorder="1" applyAlignment="1">
      <alignment horizontal="center" vertical="center" wrapText="1"/>
    </xf>
    <xf numFmtId="1" fontId="4" fillId="17" borderId="1" xfId="0" applyNumberFormat="1" applyFont="1" applyFill="1" applyBorder="1" applyAlignment="1">
      <alignment horizontal="center" vertical="center" wrapText="1"/>
    </xf>
    <xf numFmtId="1" fontId="24" fillId="14" borderId="1" xfId="0" applyNumberFormat="1" applyFont="1" applyFill="1" applyBorder="1" applyAlignment="1">
      <alignment horizontal="center" vertical="center" wrapText="1"/>
    </xf>
    <xf numFmtId="1" fontId="30" fillId="9" borderId="1" xfId="0" applyNumberFormat="1" applyFont="1" applyFill="1" applyBorder="1" applyAlignment="1">
      <alignment horizontal="center" vertical="center" wrapText="1"/>
    </xf>
    <xf numFmtId="1" fontId="30" fillId="10" borderId="1" xfId="0" applyNumberFormat="1" applyFont="1" applyFill="1" applyBorder="1" applyAlignment="1">
      <alignment horizontal="center" vertical="center" wrapText="1"/>
    </xf>
    <xf numFmtId="1" fontId="30" fillId="11" borderId="1" xfId="0" applyNumberFormat="1" applyFont="1" applyFill="1" applyBorder="1" applyAlignment="1">
      <alignment horizontal="center" vertical="center" wrapText="1"/>
    </xf>
    <xf numFmtId="1" fontId="4" fillId="21" borderId="1" xfId="0" applyNumberFormat="1" applyFont="1" applyFill="1" applyBorder="1" applyAlignment="1">
      <alignment horizontal="center" vertical="center" wrapText="1"/>
    </xf>
    <xf numFmtId="1" fontId="4" fillId="22" borderId="1" xfId="0" applyNumberFormat="1" applyFont="1" applyFill="1" applyBorder="1" applyAlignment="1">
      <alignment horizontal="center" vertical="center" wrapText="1"/>
    </xf>
    <xf numFmtId="1" fontId="4" fillId="23" borderId="1" xfId="0" applyNumberFormat="1" applyFont="1" applyFill="1" applyBorder="1" applyAlignment="1">
      <alignment horizontal="center" vertical="center" wrapText="1"/>
    </xf>
    <xf numFmtId="0" fontId="45" fillId="3" borderId="0" xfId="0" applyFont="1" applyFill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" fontId="4" fillId="20" borderId="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9" fillId="19" borderId="0" xfId="0" applyFont="1" applyFill="1" applyBorder="1" applyAlignment="1">
      <alignment horizontal="center" vertical="center" textRotation="90" wrapText="1"/>
    </xf>
    <xf numFmtId="0" fontId="42" fillId="19" borderId="0" xfId="0" applyFont="1" applyFill="1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wrapText="1"/>
    </xf>
    <xf numFmtId="164" fontId="32" fillId="0" borderId="1" xfId="0" applyNumberFormat="1" applyFont="1" applyFill="1" applyBorder="1" applyAlignment="1">
      <alignment horizontal="center" vertical="center" wrapText="1"/>
    </xf>
    <xf numFmtId="164" fontId="47" fillId="0" borderId="1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64" fontId="37" fillId="0" borderId="6" xfId="0" applyNumberFormat="1" applyFont="1" applyFill="1" applyBorder="1" applyAlignment="1">
      <alignment horizontal="center" vertical="center" wrapText="1"/>
    </xf>
    <xf numFmtId="164" fontId="47" fillId="0" borderId="6" xfId="0" applyNumberFormat="1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164" fontId="37" fillId="0" borderId="14" xfId="0" applyNumberFormat="1" applyFont="1" applyFill="1" applyBorder="1" applyAlignment="1">
      <alignment horizontal="center" vertical="center" wrapText="1"/>
    </xf>
    <xf numFmtId="164" fontId="32" fillId="0" borderId="14" xfId="0" applyNumberFormat="1" applyFont="1" applyFill="1" applyBorder="1" applyAlignment="1">
      <alignment horizontal="center" vertical="center" wrapText="1"/>
    </xf>
    <xf numFmtId="2" fontId="32" fillId="9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2" fillId="19" borderId="0" xfId="0" applyFont="1" applyFill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4" fillId="24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" fontId="19" fillId="0" borderId="3" xfId="0" applyNumberFormat="1" applyFont="1" applyFill="1" applyBorder="1" applyAlignment="1">
      <alignment horizontal="center" vertical="center"/>
    </xf>
    <xf numFmtId="1" fontId="4" fillId="24" borderId="10" xfId="0" applyNumberFormat="1" applyFont="1" applyFill="1" applyBorder="1" applyAlignment="1">
      <alignment horizontal="center" vertical="center" wrapText="1"/>
    </xf>
    <xf numFmtId="2" fontId="17" fillId="0" borderId="3" xfId="0" applyNumberFormat="1" applyFont="1" applyFill="1" applyBorder="1" applyAlignment="1">
      <alignment horizontal="center" vertical="center"/>
    </xf>
    <xf numFmtId="2" fontId="18" fillId="0" borderId="3" xfId="0" applyNumberFormat="1" applyFont="1" applyFill="1" applyBorder="1" applyAlignment="1">
      <alignment horizontal="center" vertical="center"/>
    </xf>
    <xf numFmtId="2" fontId="20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48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5" fillId="6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5" fillId="8" borderId="1" xfId="0" applyFont="1" applyFill="1" applyBorder="1" applyAlignment="1">
      <alignment horizontal="center" vertical="center" wrapText="1"/>
    </xf>
    <xf numFmtId="0" fontId="3" fillId="15" borderId="1" xfId="0" applyFont="1" applyFill="1" applyBorder="1" applyAlignment="1">
      <alignment horizontal="center" vertical="center" wrapText="1"/>
    </xf>
    <xf numFmtId="0" fontId="3" fillId="25" borderId="1" xfId="0" applyFont="1" applyFill="1" applyBorder="1" applyAlignment="1">
      <alignment horizontal="center" vertical="center" wrapText="1"/>
    </xf>
    <xf numFmtId="0" fontId="29" fillId="13" borderId="0" xfId="0" applyFont="1" applyFill="1" applyBorder="1" applyAlignment="1">
      <alignment vertical="center" wrapText="1"/>
    </xf>
    <xf numFmtId="164" fontId="47" fillId="0" borderId="14" xfId="0" applyNumberFormat="1" applyFont="1" applyFill="1" applyBorder="1" applyAlignment="1">
      <alignment horizontal="center" vertical="center" wrapText="1"/>
    </xf>
    <xf numFmtId="164" fontId="3" fillId="0" borderId="14" xfId="0" applyNumberFormat="1" applyFont="1" applyFill="1" applyBorder="1" applyAlignment="1">
      <alignment horizontal="center" vertical="center" wrapText="1"/>
    </xf>
    <xf numFmtId="2" fontId="4" fillId="11" borderId="1" xfId="0" applyNumberFormat="1" applyFont="1" applyFill="1" applyBorder="1" applyAlignment="1">
      <alignment horizontal="center" vertical="center" wrapText="1"/>
    </xf>
    <xf numFmtId="0" fontId="45" fillId="6" borderId="6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15" borderId="14" xfId="0" applyFont="1" applyFill="1" applyBorder="1" applyAlignment="1">
      <alignment horizontal="center" vertical="center" wrapText="1"/>
    </xf>
    <xf numFmtId="1" fontId="51" fillId="12" borderId="1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14" fontId="34" fillId="12" borderId="0" xfId="0" applyNumberFormat="1" applyFont="1" applyFill="1" applyBorder="1" applyAlignment="1">
      <alignment horizontal="center" vertical="center" textRotation="90" wrapText="1"/>
    </xf>
    <xf numFmtId="0" fontId="12" fillId="2" borderId="7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32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166" fontId="4" fillId="27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14" fontId="34" fillId="12" borderId="0" xfId="0" applyNumberFormat="1" applyFont="1" applyFill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14" fontId="34" fillId="12" borderId="0" xfId="0" applyNumberFormat="1" applyFont="1" applyFill="1" applyBorder="1" applyAlignment="1">
      <alignment horizontal="center" vertical="center" textRotation="90" wrapText="1"/>
    </xf>
    <xf numFmtId="1" fontId="3" fillId="0" borderId="1" xfId="0" applyNumberFormat="1" applyFont="1" applyFill="1" applyBorder="1" applyAlignment="1">
      <alignment horizontal="center" vertical="center"/>
    </xf>
    <xf numFmtId="2" fontId="4" fillId="10" borderId="1" xfId="0" applyNumberFormat="1" applyFont="1" applyFill="1" applyBorder="1" applyAlignment="1">
      <alignment horizontal="center" vertical="center" wrapText="1"/>
    </xf>
    <xf numFmtId="2" fontId="17" fillId="0" borderId="3" xfId="0" applyNumberFormat="1" applyFont="1" applyFill="1" applyBorder="1" applyAlignment="1">
      <alignment horizontal="center" vertical="center"/>
    </xf>
    <xf numFmtId="2" fontId="18" fillId="0" borderId="3" xfId="0" applyNumberFormat="1" applyFont="1" applyFill="1" applyBorder="1" applyAlignment="1">
      <alignment horizontal="center" vertical="center"/>
    </xf>
    <xf numFmtId="2" fontId="19" fillId="0" borderId="3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34" fillId="12" borderId="0" xfId="0" applyNumberFormat="1" applyFont="1" applyFill="1" applyBorder="1" applyAlignment="1">
      <alignment horizontal="center" vertical="center" textRotation="90" wrapText="1"/>
    </xf>
    <xf numFmtId="0" fontId="45" fillId="8" borderId="6" xfId="0" applyFont="1" applyFill="1" applyBorder="1" applyAlignment="1">
      <alignment horizontal="center" vertical="center" wrapText="1"/>
    </xf>
    <xf numFmtId="1" fontId="3" fillId="13" borderId="1" xfId="0" applyNumberFormat="1" applyFont="1" applyFill="1" applyBorder="1" applyAlignment="1">
      <alignment horizontal="center" vertical="center"/>
    </xf>
    <xf numFmtId="1" fontId="3" fillId="15" borderId="1" xfId="0" applyNumberFormat="1" applyFont="1" applyFill="1" applyBorder="1" applyAlignment="1">
      <alignment horizontal="center" vertical="center"/>
    </xf>
    <xf numFmtId="1" fontId="3" fillId="16" borderId="1" xfId="0" applyNumberFormat="1" applyFont="1" applyFill="1" applyBorder="1" applyAlignment="1">
      <alignment horizontal="center" vertical="center"/>
    </xf>
    <xf numFmtId="1" fontId="4" fillId="24" borderId="6" xfId="0" applyNumberFormat="1" applyFont="1" applyFill="1" applyBorder="1" applyAlignment="1">
      <alignment horizontal="center" vertical="center" wrapText="1"/>
    </xf>
    <xf numFmtId="1" fontId="32" fillId="21" borderId="1" xfId="0" applyNumberFormat="1" applyFont="1" applyFill="1" applyBorder="1" applyAlignment="1">
      <alignment horizontal="center" vertical="center" wrapText="1"/>
    </xf>
    <xf numFmtId="1" fontId="32" fillId="0" borderId="1" xfId="0" applyNumberFormat="1" applyFont="1" applyFill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2" fontId="18" fillId="0" borderId="1" xfId="0" applyNumberFormat="1" applyFont="1" applyFill="1" applyBorder="1" applyAlignment="1">
      <alignment horizontal="center" vertical="center"/>
    </xf>
    <xf numFmtId="2" fontId="19" fillId="0" borderId="1" xfId="0" applyNumberFormat="1" applyFont="1" applyFill="1" applyBorder="1" applyAlignment="1">
      <alignment horizontal="center" vertical="center"/>
    </xf>
    <xf numFmtId="1" fontId="2" fillId="0" borderId="10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 vertical="center" wrapText="1"/>
    </xf>
    <xf numFmtId="164" fontId="32" fillId="0" borderId="6" xfId="0" applyNumberFormat="1" applyFont="1" applyFill="1" applyBorder="1" applyAlignment="1">
      <alignment horizontal="center" vertical="center" wrapText="1"/>
    </xf>
    <xf numFmtId="0" fontId="48" fillId="4" borderId="6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6" fontId="32" fillId="27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 wrapText="1"/>
    </xf>
    <xf numFmtId="1" fontId="4" fillId="24" borderId="3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166" fontId="4" fillId="28" borderId="1" xfId="0" applyNumberFormat="1" applyFont="1" applyFill="1" applyBorder="1" applyAlignment="1">
      <alignment horizontal="center" vertical="center"/>
    </xf>
    <xf numFmtId="1" fontId="56" fillId="12" borderId="7" xfId="0" applyNumberFormat="1" applyFont="1" applyFill="1" applyBorder="1" applyAlignment="1">
      <alignment vertical="center" wrapText="1"/>
    </xf>
    <xf numFmtId="0" fontId="33" fillId="3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34" fillId="12" borderId="0" xfId="0" applyNumberFormat="1" applyFont="1" applyFill="1" applyBorder="1" applyAlignment="1">
      <alignment horizontal="center" vertical="center" textRotation="90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34" fillId="12" borderId="0" xfId="0" applyNumberFormat="1" applyFont="1" applyFill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2" fontId="17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164" fontId="37" fillId="0" borderId="0" xfId="0" applyNumberFormat="1" applyFont="1" applyFill="1" applyAlignment="1">
      <alignment horizontal="center" vertical="center" wrapText="1"/>
    </xf>
    <xf numFmtId="0" fontId="48" fillId="4" borderId="14" xfId="0" applyFont="1" applyFill="1" applyBorder="1" applyAlignment="1">
      <alignment horizontal="center" vertical="center" wrapText="1"/>
    </xf>
    <xf numFmtId="0" fontId="3" fillId="15" borderId="6" xfId="0" applyFont="1" applyFill="1" applyBorder="1" applyAlignment="1">
      <alignment horizontal="center" vertical="center" wrapText="1"/>
    </xf>
    <xf numFmtId="1" fontId="3" fillId="29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32" fillId="0" borderId="1" xfId="0" applyNumberFormat="1" applyFont="1" applyBorder="1" applyAlignment="1">
      <alignment horizontal="center" vertical="center" wrapText="1"/>
    </xf>
    <xf numFmtId="2" fontId="17" fillId="0" borderId="6" xfId="0" applyNumberFormat="1" applyFont="1" applyFill="1" applyBorder="1" applyAlignment="1">
      <alignment horizontal="center" vertical="center"/>
    </xf>
    <xf numFmtId="2" fontId="18" fillId="0" borderId="6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9" fillId="4" borderId="0" xfId="0" applyFont="1" applyFill="1" applyAlignment="1">
      <alignment horizontal="center" vertical="center" wrapText="1"/>
    </xf>
    <xf numFmtId="165" fontId="4" fillId="17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18" borderId="1" xfId="0" applyFont="1" applyFill="1" applyBorder="1" applyAlignment="1">
      <alignment horizontal="center" vertical="center" wrapText="1"/>
    </xf>
    <xf numFmtId="0" fontId="4" fillId="17" borderId="1" xfId="0" applyNumberFormat="1" applyFont="1" applyFill="1" applyBorder="1" applyAlignment="1">
      <alignment horizontal="center" vertical="center" wrapText="1"/>
    </xf>
    <xf numFmtId="0" fontId="52" fillId="14" borderId="0" xfId="0" applyFont="1" applyFill="1" applyAlignment="1">
      <alignment horizontal="center" vertical="center" wrapText="1"/>
    </xf>
    <xf numFmtId="0" fontId="41" fillId="13" borderId="0" xfId="0" applyFont="1" applyFill="1" applyAlignment="1">
      <alignment horizontal="center" vertical="center" wrapText="1"/>
    </xf>
    <xf numFmtId="0" fontId="35" fillId="4" borderId="0" xfId="0" applyFont="1" applyFill="1" applyBorder="1" applyAlignment="1">
      <alignment horizontal="center" vertical="top" textRotation="90" wrapText="1"/>
    </xf>
    <xf numFmtId="0" fontId="38" fillId="4" borderId="0" xfId="0" applyFont="1" applyFill="1" applyBorder="1" applyAlignment="1">
      <alignment horizontal="center" vertical="top" textRotation="90" wrapText="1"/>
    </xf>
    <xf numFmtId="0" fontId="24" fillId="19" borderId="0" xfId="0" applyFont="1" applyFill="1" applyBorder="1" applyAlignment="1">
      <alignment horizontal="center" vertical="center" wrapText="1"/>
    </xf>
    <xf numFmtId="0" fontId="54" fillId="19" borderId="10" xfId="0" applyFont="1" applyFill="1" applyBorder="1" applyAlignment="1">
      <alignment horizontal="center" vertical="center" textRotation="90" wrapText="1"/>
    </xf>
    <xf numFmtId="0" fontId="54" fillId="19" borderId="13" xfId="0" applyFont="1" applyFill="1" applyBorder="1" applyAlignment="1">
      <alignment horizontal="center" vertical="center" textRotation="90" wrapText="1"/>
    </xf>
    <xf numFmtId="0" fontId="54" fillId="19" borderId="0" xfId="0" applyFont="1" applyFill="1" applyBorder="1" applyAlignment="1">
      <alignment horizontal="center" vertical="center" textRotation="90" wrapText="1"/>
    </xf>
    <xf numFmtId="0" fontId="42" fillId="19" borderId="0" xfId="0" applyFont="1" applyFill="1" applyBorder="1" applyAlignment="1">
      <alignment horizontal="center" vertical="center" textRotation="90" wrapText="1"/>
    </xf>
    <xf numFmtId="0" fontId="24" fillId="19" borderId="11" xfId="0" applyFont="1" applyFill="1" applyBorder="1" applyAlignment="1">
      <alignment horizontal="center" vertical="center" wrapText="1"/>
    </xf>
    <xf numFmtId="0" fontId="24" fillId="19" borderId="7" xfId="0" applyFont="1" applyFill="1" applyBorder="1" applyAlignment="1">
      <alignment horizontal="center" vertical="center" wrapText="1"/>
    </xf>
    <xf numFmtId="0" fontId="15" fillId="2" borderId="0" xfId="0" applyNumberFormat="1" applyFont="1" applyFill="1" applyAlignment="1">
      <alignment horizontal="center" vertical="center" wrapText="1"/>
    </xf>
    <xf numFmtId="0" fontId="15" fillId="2" borderId="7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horizontal="center" vertical="center" wrapText="1"/>
    </xf>
    <xf numFmtId="0" fontId="27" fillId="0" borderId="4" xfId="0" applyNumberFormat="1" applyFont="1" applyBorder="1" applyAlignment="1">
      <alignment horizontal="center" vertical="center" wrapText="1"/>
    </xf>
    <xf numFmtId="0" fontId="27" fillId="0" borderId="9" xfId="0" applyNumberFormat="1" applyFont="1" applyBorder="1" applyAlignment="1">
      <alignment horizontal="center" vertical="center" wrapText="1"/>
    </xf>
    <xf numFmtId="0" fontId="27" fillId="0" borderId="2" xfId="0" applyNumberFormat="1" applyFont="1" applyBorder="1" applyAlignment="1">
      <alignment horizontal="center" vertical="center" wrapText="1"/>
    </xf>
    <xf numFmtId="0" fontId="53" fillId="0" borderId="4" xfId="0" applyNumberFormat="1" applyFont="1" applyBorder="1" applyAlignment="1">
      <alignment horizontal="center" vertical="center" wrapText="1"/>
    </xf>
    <xf numFmtId="0" fontId="53" fillId="0" borderId="9" xfId="0" applyNumberFormat="1" applyFont="1" applyBorder="1" applyAlignment="1">
      <alignment horizontal="center" vertical="center" wrapText="1"/>
    </xf>
    <xf numFmtId="0" fontId="53" fillId="0" borderId="2" xfId="0" applyNumberFormat="1" applyFont="1" applyBorder="1" applyAlignment="1">
      <alignment horizontal="center" vertical="center" wrapText="1"/>
    </xf>
    <xf numFmtId="0" fontId="11" fillId="14" borderId="0" xfId="0" applyFont="1" applyFill="1" applyBorder="1" applyAlignment="1">
      <alignment horizontal="center" vertical="center" wrapText="1"/>
    </xf>
    <xf numFmtId="0" fontId="11" fillId="14" borderId="7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top" textRotation="90" wrapText="1"/>
    </xf>
    <xf numFmtId="2" fontId="17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20" borderId="1" xfId="0" applyFont="1" applyFill="1" applyBorder="1" applyAlignment="1">
      <alignment horizontal="center" vertical="center" wrapText="1"/>
    </xf>
    <xf numFmtId="14" fontId="34" fillId="12" borderId="0" xfId="0" applyNumberFormat="1" applyFont="1" applyFill="1" applyBorder="1" applyAlignment="1">
      <alignment horizontal="center" vertical="center" textRotation="90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50" fillId="26" borderId="13" xfId="0" applyFont="1" applyFill="1" applyBorder="1" applyAlignment="1">
      <alignment horizontal="center" vertical="center" wrapText="1"/>
    </xf>
    <xf numFmtId="2" fontId="46" fillId="2" borderId="0" xfId="0" applyNumberFormat="1" applyFont="1" applyFill="1" applyBorder="1" applyAlignment="1">
      <alignment horizontal="center" vertical="center" textRotation="90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0" fillId="0" borderId="4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0" fontId="49" fillId="26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6" fillId="0" borderId="5" xfId="0" applyFont="1" applyFill="1" applyBorder="1" applyAlignment="1">
      <alignment horizontal="center" vertical="center" wrapText="1"/>
    </xf>
    <xf numFmtId="0" fontId="36" fillId="0" borderId="6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50" fillId="26" borderId="1" xfId="0" applyFont="1" applyFill="1" applyBorder="1" applyAlignment="1">
      <alignment horizontal="center" vertical="center" wrapText="1"/>
    </xf>
    <xf numFmtId="0" fontId="37" fillId="0" borderId="8" xfId="0" applyFont="1" applyBorder="1" applyAlignment="1">
      <alignment horizontal="center" vertical="center" textRotation="90" wrapText="1"/>
    </xf>
    <xf numFmtId="0" fontId="37" fillId="0" borderId="3" xfId="0" applyFont="1" applyBorder="1" applyAlignment="1">
      <alignment horizontal="center" vertical="center" textRotation="90" wrapText="1"/>
    </xf>
    <xf numFmtId="0" fontId="29" fillId="13" borderId="0" xfId="0" applyFont="1" applyFill="1" applyBorder="1" applyAlignment="1">
      <alignment horizontal="center" vertical="center" wrapText="1"/>
    </xf>
    <xf numFmtId="0" fontId="40" fillId="0" borderId="11" xfId="0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/>
    </xf>
    <xf numFmtId="1" fontId="32" fillId="23" borderId="1" xfId="0" applyNumberFormat="1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/>
    </xf>
    <xf numFmtId="1" fontId="4" fillId="23" borderId="3" xfId="0" applyNumberFormat="1" applyFont="1" applyFill="1" applyBorder="1" applyAlignment="1">
      <alignment horizontal="center" vertical="center" wrapText="1"/>
    </xf>
    <xf numFmtId="1" fontId="4" fillId="0" borderId="10" xfId="0" applyNumberFormat="1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FFCC00"/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202009</xdr:colOff>
      <xdr:row>109</xdr:row>
      <xdr:rowOff>31749</xdr:rowOff>
    </xdr:from>
    <xdr:to>
      <xdr:col>4</xdr:col>
      <xdr:colOff>656431</xdr:colOff>
      <xdr:row>109</xdr:row>
      <xdr:rowOff>483393</xdr:rowOff>
    </xdr:to>
    <xdr:pic>
      <xdr:nvPicPr>
        <xdr:cNvPr id="11" name="Grafik 23" descr="b-386176-alpina_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2165" y="57201593"/>
          <a:ext cx="454422" cy="451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464609</xdr:colOff>
      <xdr:row>108</xdr:row>
      <xdr:rowOff>11642</xdr:rowOff>
    </xdr:from>
    <xdr:to>
      <xdr:col>4</xdr:col>
      <xdr:colOff>874184</xdr:colOff>
      <xdr:row>108</xdr:row>
      <xdr:rowOff>487891</xdr:rowOff>
    </xdr:to>
    <xdr:pic>
      <xdr:nvPicPr>
        <xdr:cNvPr id="14" name="Grafik 14" descr="lamborghini_logo_emblem_1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69534" y="52503917"/>
          <a:ext cx="409575" cy="4762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693338</xdr:colOff>
      <xdr:row>109</xdr:row>
      <xdr:rowOff>88501</xdr:rowOff>
    </xdr:from>
    <xdr:to>
      <xdr:col>4</xdr:col>
      <xdr:colOff>1112438</xdr:colOff>
      <xdr:row>109</xdr:row>
      <xdr:rowOff>459976</xdr:rowOff>
    </xdr:to>
    <xdr:pic>
      <xdr:nvPicPr>
        <xdr:cNvPr id="18" name="Grafik 20" descr="23ddec2ad5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43494" y="57258345"/>
          <a:ext cx="4191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420155</xdr:colOff>
      <xdr:row>105</xdr:row>
      <xdr:rowOff>95250</xdr:rowOff>
    </xdr:from>
    <xdr:to>
      <xdr:col>4</xdr:col>
      <xdr:colOff>982130</xdr:colOff>
      <xdr:row>105</xdr:row>
      <xdr:rowOff>390525</xdr:rowOff>
    </xdr:to>
    <xdr:pic>
      <xdr:nvPicPr>
        <xdr:cNvPr id="21" name="Grafik 7" descr="audi-logo.gif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 t="27428" r="36029" b="17720"/>
        <a:stretch>
          <a:fillRect/>
        </a:stretch>
      </xdr:blipFill>
      <xdr:spPr bwMode="auto">
        <a:xfrm>
          <a:off x="1753655" y="35528250"/>
          <a:ext cx="5619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421082</xdr:colOff>
      <xdr:row>104</xdr:row>
      <xdr:rowOff>66278</xdr:rowOff>
    </xdr:from>
    <xdr:to>
      <xdr:col>4</xdr:col>
      <xdr:colOff>1040207</xdr:colOff>
      <xdr:row>104</xdr:row>
      <xdr:rowOff>418703</xdr:rowOff>
    </xdr:to>
    <xdr:pic>
      <xdr:nvPicPr>
        <xdr:cNvPr id="23" name="Grafik 17" descr="chevy_corvette_c6_logo.jpg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71238" y="54706044"/>
          <a:ext cx="6191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542925</xdr:colOff>
      <xdr:row>107</xdr:row>
      <xdr:rowOff>57150</xdr:rowOff>
    </xdr:from>
    <xdr:to>
      <xdr:col>4</xdr:col>
      <xdr:colOff>800100</xdr:colOff>
      <xdr:row>107</xdr:row>
      <xdr:rowOff>457200</xdr:rowOff>
    </xdr:to>
    <xdr:pic>
      <xdr:nvPicPr>
        <xdr:cNvPr id="24" name="Grafik 12" descr="Ferrari-Logo.jpg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876425" y="36499800"/>
          <a:ext cx="25717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304801</xdr:colOff>
      <xdr:row>105</xdr:row>
      <xdr:rowOff>196850</xdr:rowOff>
    </xdr:from>
    <xdr:to>
      <xdr:col>22</xdr:col>
      <xdr:colOff>617009</xdr:colOff>
      <xdr:row>105</xdr:row>
      <xdr:rowOff>434975</xdr:rowOff>
    </xdr:to>
    <xdr:pic>
      <xdr:nvPicPr>
        <xdr:cNvPr id="25" name="qZQ8bGrADwXxPM:" descr="http://t0.gstatic.com/images?q=tbn:ANd9GcQJ502Is2Alqda5HMLJ57RMqAmtXb6kbAnAJultrnmhMFQWqKPgVuQbL5U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 b="13033"/>
        <a:stretch>
          <a:fillRect/>
        </a:stretch>
      </xdr:blipFill>
      <xdr:spPr bwMode="auto">
        <a:xfrm>
          <a:off x="12877801" y="22538267"/>
          <a:ext cx="619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434049</xdr:colOff>
      <xdr:row>110</xdr:row>
      <xdr:rowOff>44317</xdr:rowOff>
    </xdr:from>
    <xdr:to>
      <xdr:col>4</xdr:col>
      <xdr:colOff>853149</xdr:colOff>
      <xdr:row>110</xdr:row>
      <xdr:rowOff>444368</xdr:rowOff>
    </xdr:to>
    <xdr:pic>
      <xdr:nvPicPr>
        <xdr:cNvPr id="27" name="Grafik 15" descr="Porsche_logo.jpg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691349" y="28028767"/>
          <a:ext cx="419100" cy="4000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211667</xdr:colOff>
      <xdr:row>106</xdr:row>
      <xdr:rowOff>265640</xdr:rowOff>
    </xdr:from>
    <xdr:to>
      <xdr:col>22</xdr:col>
      <xdr:colOff>828675</xdr:colOff>
      <xdr:row>107</xdr:row>
      <xdr:rowOff>106291</xdr:rowOff>
    </xdr:to>
    <xdr:pic>
      <xdr:nvPicPr>
        <xdr:cNvPr id="26" name="Grafik 21" descr="McLaren-logo.jpg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2784667" y="23115057"/>
          <a:ext cx="923925" cy="348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137579</xdr:colOff>
      <xdr:row>106</xdr:row>
      <xdr:rowOff>29599</xdr:rowOff>
    </xdr:from>
    <xdr:to>
      <xdr:col>4</xdr:col>
      <xdr:colOff>1227665</xdr:colOff>
      <xdr:row>106</xdr:row>
      <xdr:rowOff>486832</xdr:rowOff>
    </xdr:to>
    <xdr:pic>
      <xdr:nvPicPr>
        <xdr:cNvPr id="12" name="Grafik 16" descr="aston_martin%20logo.gif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 t="21510" b="28745"/>
        <a:stretch>
          <a:fillRect/>
        </a:stretch>
      </xdr:blipFill>
      <xdr:spPr bwMode="auto">
        <a:xfrm>
          <a:off x="1396996" y="25927016"/>
          <a:ext cx="1090086" cy="457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0"/>
  </sheetPr>
  <dimension ref="A1:X123"/>
  <sheetViews>
    <sheetView showZeros="0" zoomScaleNormal="100" workbookViewId="0">
      <selection activeCell="O126" sqref="O126"/>
    </sheetView>
  </sheetViews>
  <sheetFormatPr baseColWidth="10" defaultRowHeight="15"/>
  <cols>
    <col min="1" max="1" width="2" style="15" customWidth="1"/>
    <col min="2" max="2" width="3.85546875" style="15" customWidth="1"/>
    <col min="3" max="3" width="5.7109375" style="11" customWidth="1"/>
    <col min="4" max="4" width="7.28515625" style="3" customWidth="1"/>
    <col min="5" max="5" width="20.7109375" style="3" customWidth="1"/>
    <col min="6" max="10" width="9.7109375" style="4" customWidth="1"/>
    <col min="11" max="14" width="9.7109375" style="9" customWidth="1"/>
    <col min="15" max="20" width="9.7109375" style="2" customWidth="1"/>
    <col min="21" max="21" width="3.7109375" style="2" customWidth="1"/>
    <col min="22" max="22" width="4.5703125" style="2" customWidth="1"/>
    <col min="23" max="23" width="20.28515625" style="2" bestFit="1" customWidth="1"/>
    <col min="24" max="24" width="4.5703125" style="2" customWidth="1"/>
    <col min="25" max="16384" width="11.42578125" style="2"/>
  </cols>
  <sheetData>
    <row r="1" spans="1:24" ht="12.75">
      <c r="A1" s="14"/>
      <c r="B1" s="14"/>
      <c r="C1" s="10"/>
      <c r="D1" s="5"/>
      <c r="E1" s="5"/>
      <c r="F1" s="5"/>
      <c r="G1" s="5"/>
      <c r="H1" s="5"/>
      <c r="I1" s="5"/>
      <c r="J1" s="5"/>
      <c r="K1" s="7"/>
      <c r="L1" s="7"/>
      <c r="M1" s="7"/>
      <c r="N1" s="7"/>
      <c r="O1" s="5"/>
      <c r="P1" s="5"/>
      <c r="Q1" s="5"/>
      <c r="R1" s="5"/>
      <c r="S1" s="5"/>
      <c r="T1" s="16"/>
      <c r="U1" s="16"/>
      <c r="V1" s="16"/>
      <c r="W1" s="16"/>
      <c r="X1" s="16"/>
    </row>
    <row r="2" spans="1:24" ht="43.5" customHeight="1">
      <c r="A2" s="14"/>
      <c r="B2" s="196" t="s">
        <v>46</v>
      </c>
      <c r="C2" s="196"/>
      <c r="D2" s="196"/>
      <c r="E2" s="195" t="s">
        <v>146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0" t="s">
        <v>38</v>
      </c>
      <c r="T2" s="190"/>
      <c r="U2" s="16"/>
      <c r="V2" s="16"/>
      <c r="W2" s="16"/>
      <c r="X2" s="16"/>
    </row>
    <row r="3" spans="1:24" ht="12.75">
      <c r="A3" s="14"/>
      <c r="B3" s="14"/>
      <c r="C3" s="10"/>
      <c r="D3" s="5"/>
      <c r="E3" s="5"/>
      <c r="F3" s="5"/>
      <c r="G3" s="5"/>
      <c r="H3" s="5"/>
      <c r="I3" s="5"/>
      <c r="J3" s="5"/>
      <c r="K3" s="8"/>
      <c r="L3" s="8"/>
      <c r="M3" s="8"/>
      <c r="N3" s="8"/>
      <c r="O3" s="5"/>
      <c r="P3" s="16"/>
      <c r="Q3" s="16"/>
      <c r="R3" s="16"/>
      <c r="S3" s="16"/>
      <c r="T3" s="16"/>
      <c r="U3" s="16"/>
      <c r="V3" s="16"/>
      <c r="W3" s="16"/>
      <c r="X3" s="16"/>
    </row>
    <row r="4" spans="1:24" s="17" customFormat="1" ht="25.5" customHeight="1">
      <c r="A4" s="14"/>
      <c r="B4" s="197" t="s">
        <v>25</v>
      </c>
      <c r="C4" s="29"/>
      <c r="D4" s="29"/>
      <c r="E4" s="29"/>
      <c r="F4" s="29"/>
      <c r="G4" s="29"/>
      <c r="H4" s="199" t="s">
        <v>14</v>
      </c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6"/>
      <c r="V4" s="16"/>
      <c r="W4" s="16"/>
      <c r="X4" s="16"/>
    </row>
    <row r="5" spans="1:24" s="66" customFormat="1" ht="18" customHeight="1">
      <c r="A5" s="64"/>
      <c r="B5" s="197"/>
      <c r="C5" s="192" t="s">
        <v>1</v>
      </c>
      <c r="D5" s="192"/>
      <c r="E5" s="192" t="s">
        <v>51</v>
      </c>
      <c r="F5" s="193" t="s">
        <v>187</v>
      </c>
      <c r="G5" s="194" t="s">
        <v>64</v>
      </c>
      <c r="H5" s="44" t="s">
        <v>21</v>
      </c>
      <c r="I5" s="44" t="s">
        <v>22</v>
      </c>
      <c r="J5" s="144" t="s">
        <v>28</v>
      </c>
      <c r="K5" s="44" t="s">
        <v>27</v>
      </c>
      <c r="L5" s="44" t="s">
        <v>26</v>
      </c>
      <c r="M5" s="26" t="s">
        <v>36</v>
      </c>
      <c r="N5" s="44" t="s">
        <v>35</v>
      </c>
      <c r="O5" s="44" t="s">
        <v>44</v>
      </c>
      <c r="P5" s="26" t="s">
        <v>62</v>
      </c>
      <c r="Q5" s="44" t="s">
        <v>63</v>
      </c>
      <c r="R5" s="44" t="s">
        <v>70</v>
      </c>
      <c r="S5" s="26" t="s">
        <v>71</v>
      </c>
      <c r="T5" s="200" t="s">
        <v>53</v>
      </c>
      <c r="U5" s="65"/>
      <c r="V5" s="65"/>
      <c r="W5" s="65"/>
      <c r="X5" s="65"/>
    </row>
    <row r="6" spans="1:24" s="66" customFormat="1" ht="18" customHeight="1">
      <c r="A6" s="64"/>
      <c r="B6" s="197"/>
      <c r="C6" s="192"/>
      <c r="D6" s="192"/>
      <c r="E6" s="192"/>
      <c r="F6" s="193"/>
      <c r="G6" s="194"/>
      <c r="H6" s="191">
        <v>43757</v>
      </c>
      <c r="I6" s="191"/>
      <c r="J6" s="191">
        <v>43785</v>
      </c>
      <c r="K6" s="191"/>
      <c r="L6" s="191">
        <v>43806</v>
      </c>
      <c r="M6" s="191"/>
      <c r="N6" s="191">
        <v>43841</v>
      </c>
      <c r="O6" s="191"/>
      <c r="P6" s="191">
        <v>43883</v>
      </c>
      <c r="Q6" s="191"/>
      <c r="R6" s="191">
        <v>43911</v>
      </c>
      <c r="S6" s="191"/>
      <c r="T6" s="201"/>
      <c r="U6" s="65"/>
      <c r="V6" s="189" t="s">
        <v>93</v>
      </c>
      <c r="W6" s="189"/>
      <c r="X6" s="65"/>
    </row>
    <row r="7" spans="1:24" ht="24.95" customHeight="1">
      <c r="A7" s="64"/>
      <c r="B7" s="197"/>
      <c r="C7" s="178" t="s">
        <v>6</v>
      </c>
      <c r="D7" s="61">
        <v>1</v>
      </c>
      <c r="E7" s="1" t="s">
        <v>108</v>
      </c>
      <c r="F7" s="55">
        <f>G7-H7-L7-N7</f>
        <v>100</v>
      </c>
      <c r="G7" s="56">
        <f t="shared" ref="G7:G35" si="0">SUM(H7:S7)</f>
        <v>142</v>
      </c>
      <c r="H7" s="142">
        <v>20</v>
      </c>
      <c r="I7" s="61">
        <v>20</v>
      </c>
      <c r="J7" s="61">
        <v>20</v>
      </c>
      <c r="K7" s="61">
        <v>20</v>
      </c>
      <c r="L7" s="143">
        <v>7</v>
      </c>
      <c r="M7" s="61">
        <v>20</v>
      </c>
      <c r="N7" s="143">
        <v>15</v>
      </c>
      <c r="O7" s="61">
        <v>20</v>
      </c>
      <c r="P7" s="179"/>
      <c r="Q7" s="179"/>
      <c r="R7" s="179"/>
      <c r="S7" s="179"/>
      <c r="T7" s="202"/>
      <c r="U7" s="16"/>
      <c r="V7" s="61">
        <v>1</v>
      </c>
      <c r="W7" s="1" t="s">
        <v>108</v>
      </c>
      <c r="X7" s="65"/>
    </row>
    <row r="8" spans="1:24" ht="24.95" customHeight="1">
      <c r="A8" s="64"/>
      <c r="B8" s="197"/>
      <c r="C8" s="178" t="s">
        <v>6</v>
      </c>
      <c r="D8" s="62">
        <v>2</v>
      </c>
      <c r="E8" s="1" t="s">
        <v>101</v>
      </c>
      <c r="F8" s="55">
        <f>G8-H8-L8-J8</f>
        <v>86</v>
      </c>
      <c r="G8" s="56">
        <f t="shared" si="0"/>
        <v>129</v>
      </c>
      <c r="H8" s="143">
        <v>14</v>
      </c>
      <c r="I8" s="63">
        <v>16</v>
      </c>
      <c r="J8" s="186">
        <v>15</v>
      </c>
      <c r="K8" s="62">
        <v>18</v>
      </c>
      <c r="L8" s="143">
        <v>14</v>
      </c>
      <c r="M8" s="62">
        <v>18</v>
      </c>
      <c r="N8" s="63">
        <v>16</v>
      </c>
      <c r="O8" s="62">
        <v>18</v>
      </c>
      <c r="P8" s="179"/>
      <c r="Q8" s="179"/>
      <c r="R8" s="179"/>
      <c r="S8" s="179"/>
      <c r="T8" s="202"/>
      <c r="U8" s="16"/>
      <c r="V8" s="62">
        <v>2</v>
      </c>
      <c r="W8" s="1" t="s">
        <v>101</v>
      </c>
      <c r="X8" s="65"/>
    </row>
    <row r="9" spans="1:24" ht="24.95" customHeight="1">
      <c r="A9" s="64"/>
      <c r="B9" s="197"/>
      <c r="C9" s="178" t="s">
        <v>6</v>
      </c>
      <c r="D9" s="63">
        <v>3</v>
      </c>
      <c r="E9" s="1" t="s">
        <v>73</v>
      </c>
      <c r="F9" s="55">
        <f>G9-N9-M9-O9</f>
        <v>79</v>
      </c>
      <c r="G9" s="56">
        <f t="shared" si="0"/>
        <v>113</v>
      </c>
      <c r="H9" s="63">
        <v>16</v>
      </c>
      <c r="I9" s="62">
        <v>18</v>
      </c>
      <c r="J9" s="63">
        <v>16</v>
      </c>
      <c r="K9" s="63">
        <v>16</v>
      </c>
      <c r="L9" s="179">
        <v>13</v>
      </c>
      <c r="M9" s="143">
        <v>12</v>
      </c>
      <c r="N9" s="143">
        <v>12</v>
      </c>
      <c r="O9" s="143">
        <v>10</v>
      </c>
      <c r="P9" s="179"/>
      <c r="Q9" s="179"/>
      <c r="R9" s="179"/>
      <c r="S9" s="179"/>
      <c r="T9" s="202"/>
      <c r="U9" s="16"/>
      <c r="V9" s="63">
        <v>3</v>
      </c>
      <c r="W9" s="1" t="s">
        <v>73</v>
      </c>
      <c r="X9" s="65"/>
    </row>
    <row r="10" spans="1:24" ht="24.95" customHeight="1">
      <c r="A10" s="64"/>
      <c r="B10" s="197"/>
      <c r="C10" s="145" t="s">
        <v>9</v>
      </c>
      <c r="D10" s="177">
        <v>4</v>
      </c>
      <c r="E10" s="1" t="s">
        <v>124</v>
      </c>
      <c r="F10" s="55">
        <f>G10-H10-L10-M10</f>
        <v>76</v>
      </c>
      <c r="G10" s="56">
        <f t="shared" si="0"/>
        <v>108</v>
      </c>
      <c r="H10" s="143">
        <v>10</v>
      </c>
      <c r="I10" s="179">
        <v>12</v>
      </c>
      <c r="J10" s="62">
        <v>18</v>
      </c>
      <c r="K10" s="177">
        <v>12</v>
      </c>
      <c r="L10" s="143">
        <v>11</v>
      </c>
      <c r="M10" s="143">
        <v>11</v>
      </c>
      <c r="N10" s="62">
        <v>18</v>
      </c>
      <c r="O10" s="63">
        <v>16</v>
      </c>
      <c r="P10" s="179"/>
      <c r="Q10" s="179"/>
      <c r="R10" s="179"/>
      <c r="S10" s="179"/>
      <c r="T10" s="202"/>
      <c r="U10" s="16"/>
      <c r="V10" s="175">
        <v>4</v>
      </c>
      <c r="W10" s="1" t="s">
        <v>59</v>
      </c>
      <c r="X10" s="65"/>
    </row>
    <row r="11" spans="1:24" ht="24.95" customHeight="1">
      <c r="A11" s="64"/>
      <c r="B11" s="197"/>
      <c r="C11" s="131" t="s">
        <v>6</v>
      </c>
      <c r="D11" s="83">
        <v>5</v>
      </c>
      <c r="E11" s="1" t="s">
        <v>141</v>
      </c>
      <c r="F11" s="55">
        <f>G11-H11-J11-N11</f>
        <v>70</v>
      </c>
      <c r="G11" s="56">
        <f t="shared" si="0"/>
        <v>105</v>
      </c>
      <c r="H11" s="143">
        <v>12</v>
      </c>
      <c r="I11" s="179">
        <v>13</v>
      </c>
      <c r="J11" s="143">
        <v>12</v>
      </c>
      <c r="K11" s="179">
        <v>14</v>
      </c>
      <c r="L11" s="63">
        <v>16</v>
      </c>
      <c r="M11" s="179">
        <v>14</v>
      </c>
      <c r="N11" s="143">
        <v>11</v>
      </c>
      <c r="O11" s="179">
        <v>13</v>
      </c>
      <c r="P11" s="179"/>
      <c r="Q11" s="179"/>
      <c r="R11" s="179"/>
      <c r="S11" s="179"/>
      <c r="T11" s="202"/>
      <c r="U11" s="16"/>
      <c r="V11" s="175">
        <v>5</v>
      </c>
      <c r="W11" s="1" t="s">
        <v>141</v>
      </c>
      <c r="X11" s="65"/>
    </row>
    <row r="12" spans="1:24" ht="24.95" customHeight="1">
      <c r="A12" s="64"/>
      <c r="B12" s="197"/>
      <c r="C12" s="133" t="s">
        <v>33</v>
      </c>
      <c r="D12" s="83">
        <v>6</v>
      </c>
      <c r="E12" s="1" t="s">
        <v>59</v>
      </c>
      <c r="F12" s="55">
        <f>G12-I12</f>
        <v>68</v>
      </c>
      <c r="G12" s="56">
        <f t="shared" si="0"/>
        <v>78</v>
      </c>
      <c r="H12" s="179">
        <v>11</v>
      </c>
      <c r="I12" s="143">
        <v>10</v>
      </c>
      <c r="J12" s="179">
        <v>13</v>
      </c>
      <c r="K12" s="179">
        <v>11</v>
      </c>
      <c r="L12" s="61">
        <v>20</v>
      </c>
      <c r="M12" s="179">
        <v>13</v>
      </c>
      <c r="N12" s="87"/>
      <c r="O12" s="87"/>
      <c r="P12" s="179"/>
      <c r="Q12" s="179"/>
      <c r="R12" s="179"/>
      <c r="S12" s="179"/>
      <c r="T12" s="202"/>
      <c r="U12" s="16"/>
      <c r="V12" s="175">
        <v>6</v>
      </c>
      <c r="W12" s="75" t="s">
        <v>124</v>
      </c>
      <c r="X12" s="65"/>
    </row>
    <row r="13" spans="1:24" ht="24.95" customHeight="1">
      <c r="A13" s="64"/>
      <c r="B13" s="197"/>
      <c r="C13" s="132" t="s">
        <v>31</v>
      </c>
      <c r="D13" s="83">
        <v>7</v>
      </c>
      <c r="E13" s="1" t="s">
        <v>96</v>
      </c>
      <c r="F13" s="55">
        <f>G13-H13-K13-L13</f>
        <v>64</v>
      </c>
      <c r="G13" s="56">
        <f t="shared" si="0"/>
        <v>82</v>
      </c>
      <c r="H13" s="143">
        <v>6</v>
      </c>
      <c r="I13" s="179">
        <v>11</v>
      </c>
      <c r="J13" s="179">
        <v>14</v>
      </c>
      <c r="K13" s="143">
        <v>6</v>
      </c>
      <c r="L13" s="143">
        <v>6</v>
      </c>
      <c r="M13" s="179">
        <v>15</v>
      </c>
      <c r="N13" s="179">
        <v>9</v>
      </c>
      <c r="O13" s="179">
        <v>15</v>
      </c>
      <c r="P13" s="179"/>
      <c r="Q13" s="179"/>
      <c r="R13" s="179"/>
      <c r="S13" s="179"/>
      <c r="T13" s="202"/>
      <c r="U13" s="16"/>
      <c r="V13" s="175">
        <v>7</v>
      </c>
      <c r="W13" s="1" t="s">
        <v>98</v>
      </c>
      <c r="X13" s="65"/>
    </row>
    <row r="14" spans="1:24" ht="24.95" customHeight="1">
      <c r="A14" s="64"/>
      <c r="B14" s="197"/>
      <c r="C14" s="133" t="s">
        <v>8</v>
      </c>
      <c r="D14" s="83">
        <v>8</v>
      </c>
      <c r="E14" s="1" t="s">
        <v>98</v>
      </c>
      <c r="F14" s="55">
        <f>G14-H14-L14-N14</f>
        <v>60</v>
      </c>
      <c r="G14" s="56">
        <f t="shared" si="0"/>
        <v>75</v>
      </c>
      <c r="H14" s="143">
        <v>8</v>
      </c>
      <c r="I14" s="179">
        <v>15</v>
      </c>
      <c r="J14" s="179">
        <v>10</v>
      </c>
      <c r="K14" s="179">
        <v>13</v>
      </c>
      <c r="L14" s="143">
        <v>3</v>
      </c>
      <c r="M14" s="179">
        <v>10</v>
      </c>
      <c r="N14" s="143">
        <v>4</v>
      </c>
      <c r="O14" s="179">
        <v>12</v>
      </c>
      <c r="P14" s="179"/>
      <c r="Q14" s="179"/>
      <c r="R14" s="179"/>
      <c r="S14" s="179"/>
      <c r="T14" s="202"/>
      <c r="U14" s="16"/>
      <c r="V14" s="175">
        <v>8</v>
      </c>
      <c r="W14" s="1" t="s">
        <v>96</v>
      </c>
      <c r="X14" s="65"/>
    </row>
    <row r="15" spans="1:24" ht="24.95" customHeight="1">
      <c r="A15" s="64"/>
      <c r="B15" s="197"/>
      <c r="C15" s="132" t="s">
        <v>32</v>
      </c>
      <c r="D15" s="83">
        <v>9</v>
      </c>
      <c r="E15" s="1" t="s">
        <v>58</v>
      </c>
      <c r="F15" s="55">
        <f>G15</f>
        <v>50</v>
      </c>
      <c r="G15" s="56">
        <f t="shared" si="0"/>
        <v>50</v>
      </c>
      <c r="H15" s="62">
        <v>18</v>
      </c>
      <c r="I15" s="87"/>
      <c r="J15" s="87"/>
      <c r="K15" s="87"/>
      <c r="L15" s="179">
        <v>12</v>
      </c>
      <c r="M15" s="87"/>
      <c r="N15" s="61">
        <v>20</v>
      </c>
      <c r="O15" s="87"/>
      <c r="P15" s="179"/>
      <c r="Q15" s="179"/>
      <c r="R15" s="179"/>
      <c r="S15" s="179"/>
      <c r="T15" s="202"/>
      <c r="U15" s="16"/>
      <c r="V15" s="175">
        <v>9</v>
      </c>
      <c r="W15" s="1" t="s">
        <v>150</v>
      </c>
      <c r="X15" s="65"/>
    </row>
    <row r="16" spans="1:24" ht="24.95" customHeight="1">
      <c r="A16" s="64"/>
      <c r="B16" s="197"/>
      <c r="C16" s="132" t="s">
        <v>139</v>
      </c>
      <c r="D16" s="83">
        <v>10</v>
      </c>
      <c r="E16" s="1" t="s">
        <v>149</v>
      </c>
      <c r="F16" s="55">
        <f>G16-L16</f>
        <v>41</v>
      </c>
      <c r="G16" s="56">
        <f t="shared" si="0"/>
        <v>43</v>
      </c>
      <c r="H16" s="87"/>
      <c r="I16" s="87"/>
      <c r="J16" s="179">
        <v>7</v>
      </c>
      <c r="K16" s="179">
        <v>9</v>
      </c>
      <c r="L16" s="143">
        <v>2</v>
      </c>
      <c r="M16" s="179">
        <v>6</v>
      </c>
      <c r="N16" s="179">
        <v>8</v>
      </c>
      <c r="O16" s="179">
        <v>11</v>
      </c>
      <c r="P16" s="179"/>
      <c r="Q16" s="179"/>
      <c r="R16" s="179"/>
      <c r="S16" s="179"/>
      <c r="T16" s="202"/>
      <c r="U16" s="16"/>
      <c r="V16" s="175">
        <v>10</v>
      </c>
      <c r="W16" s="1" t="s">
        <v>140</v>
      </c>
      <c r="X16" s="65"/>
    </row>
    <row r="17" spans="1:24" ht="24.95" customHeight="1">
      <c r="A17" s="64"/>
      <c r="B17" s="197"/>
      <c r="C17" s="132" t="s">
        <v>43</v>
      </c>
      <c r="D17" s="83">
        <v>11</v>
      </c>
      <c r="E17" s="1" t="s">
        <v>117</v>
      </c>
      <c r="F17" s="55">
        <f>G17</f>
        <v>39</v>
      </c>
      <c r="G17" s="56">
        <f t="shared" si="0"/>
        <v>39</v>
      </c>
      <c r="H17" s="179">
        <v>5</v>
      </c>
      <c r="I17" s="179">
        <v>6</v>
      </c>
      <c r="J17" s="179">
        <v>6</v>
      </c>
      <c r="K17" s="87"/>
      <c r="L17" s="179">
        <v>8</v>
      </c>
      <c r="M17" s="87"/>
      <c r="N17" s="179">
        <v>7</v>
      </c>
      <c r="O17" s="179">
        <v>7</v>
      </c>
      <c r="P17" s="179"/>
      <c r="Q17" s="179"/>
      <c r="R17" s="179"/>
      <c r="S17" s="179"/>
      <c r="T17" s="202"/>
      <c r="U17" s="16"/>
      <c r="V17" s="175">
        <v>11</v>
      </c>
      <c r="W17" s="1" t="s">
        <v>162</v>
      </c>
      <c r="X17" s="65"/>
    </row>
    <row r="18" spans="1:24" ht="24.95" customHeight="1">
      <c r="A18" s="64"/>
      <c r="B18" s="197"/>
      <c r="C18" s="132" t="s">
        <v>193</v>
      </c>
      <c r="D18" s="83">
        <v>12</v>
      </c>
      <c r="E18" s="1" t="s">
        <v>86</v>
      </c>
      <c r="F18" s="55">
        <f>G18</f>
        <v>39</v>
      </c>
      <c r="G18" s="56">
        <f t="shared" si="0"/>
        <v>39</v>
      </c>
      <c r="H18" s="87"/>
      <c r="I18" s="87"/>
      <c r="J18" s="87"/>
      <c r="K18" s="87"/>
      <c r="L18" s="179">
        <v>4</v>
      </c>
      <c r="M18" s="179">
        <v>7</v>
      </c>
      <c r="N18" s="179">
        <v>14</v>
      </c>
      <c r="O18" s="179">
        <v>14</v>
      </c>
      <c r="P18" s="179"/>
      <c r="Q18" s="179"/>
      <c r="R18" s="179"/>
      <c r="S18" s="179"/>
      <c r="T18" s="202"/>
      <c r="U18" s="16"/>
      <c r="V18" s="175">
        <v>12</v>
      </c>
      <c r="W18" s="1" t="s">
        <v>58</v>
      </c>
      <c r="X18" s="65"/>
    </row>
    <row r="19" spans="1:24" ht="24.95" customHeight="1">
      <c r="A19" s="64"/>
      <c r="B19" s="197"/>
      <c r="C19" s="133" t="s">
        <v>42</v>
      </c>
      <c r="D19" s="83">
        <v>13</v>
      </c>
      <c r="E19" s="1" t="s">
        <v>150</v>
      </c>
      <c r="F19" s="55">
        <f>G19</f>
        <v>36</v>
      </c>
      <c r="G19" s="56">
        <f t="shared" si="0"/>
        <v>36</v>
      </c>
      <c r="H19" s="87"/>
      <c r="I19" s="87"/>
      <c r="J19" s="179">
        <v>8</v>
      </c>
      <c r="K19" s="179">
        <v>10</v>
      </c>
      <c r="L19" s="179">
        <v>9</v>
      </c>
      <c r="M19" s="179">
        <v>9</v>
      </c>
      <c r="N19" s="87"/>
      <c r="O19" s="87"/>
      <c r="P19" s="179"/>
      <c r="Q19" s="179"/>
      <c r="R19" s="179"/>
      <c r="S19" s="179"/>
      <c r="T19" s="202"/>
      <c r="U19" s="16"/>
      <c r="V19" s="175">
        <v>13</v>
      </c>
      <c r="W19" s="1" t="s">
        <v>110</v>
      </c>
      <c r="X19" s="65"/>
    </row>
    <row r="20" spans="1:24" ht="24.95" customHeight="1">
      <c r="A20" s="64"/>
      <c r="B20" s="197"/>
      <c r="C20" s="133" t="s">
        <v>8</v>
      </c>
      <c r="D20" s="83">
        <v>14</v>
      </c>
      <c r="E20" s="1" t="s">
        <v>110</v>
      </c>
      <c r="F20" s="55">
        <f>G20-H20-J20-N20</f>
        <v>36</v>
      </c>
      <c r="G20" s="56">
        <f t="shared" si="0"/>
        <v>44</v>
      </c>
      <c r="H20" s="143">
        <v>3</v>
      </c>
      <c r="I20" s="179">
        <v>7</v>
      </c>
      <c r="J20" s="143">
        <v>4</v>
      </c>
      <c r="K20" s="179">
        <v>8</v>
      </c>
      <c r="L20" s="179">
        <v>5</v>
      </c>
      <c r="M20" s="179">
        <v>8</v>
      </c>
      <c r="N20" s="143">
        <v>1</v>
      </c>
      <c r="O20" s="179">
        <v>8</v>
      </c>
      <c r="P20" s="179"/>
      <c r="Q20" s="179"/>
      <c r="R20" s="179"/>
      <c r="S20" s="179"/>
      <c r="T20" s="202"/>
      <c r="U20" s="16"/>
      <c r="V20" s="175">
        <v>14</v>
      </c>
      <c r="W20" s="1" t="s">
        <v>120</v>
      </c>
      <c r="X20" s="65"/>
    </row>
    <row r="21" spans="1:24" ht="24.95" customHeight="1">
      <c r="A21" s="64"/>
      <c r="B21" s="197"/>
      <c r="C21" s="133" t="s">
        <v>72</v>
      </c>
      <c r="D21" s="85">
        <v>15</v>
      </c>
      <c r="E21" s="1" t="s">
        <v>140</v>
      </c>
      <c r="F21" s="55">
        <f>G21</f>
        <v>35</v>
      </c>
      <c r="G21" s="56">
        <f t="shared" si="0"/>
        <v>35</v>
      </c>
      <c r="H21" s="179">
        <v>9</v>
      </c>
      <c r="I21" s="179">
        <v>9</v>
      </c>
      <c r="J21" s="179">
        <v>2</v>
      </c>
      <c r="K21" s="179">
        <v>15</v>
      </c>
      <c r="L21" s="87"/>
      <c r="M21" s="87"/>
      <c r="N21" s="87"/>
      <c r="O21" s="87"/>
      <c r="P21" s="179"/>
      <c r="Q21" s="179"/>
      <c r="R21" s="179"/>
      <c r="S21" s="179"/>
      <c r="T21" s="70"/>
      <c r="U21" s="16"/>
      <c r="V21" s="175">
        <v>15</v>
      </c>
      <c r="W21" s="1" t="s">
        <v>117</v>
      </c>
      <c r="X21" s="65"/>
    </row>
    <row r="22" spans="1:24" ht="24.95" customHeight="1">
      <c r="A22" s="64"/>
      <c r="B22" s="197"/>
      <c r="C22" s="132" t="s">
        <v>31</v>
      </c>
      <c r="D22" s="85">
        <v>16</v>
      </c>
      <c r="E22" s="1" t="s">
        <v>83</v>
      </c>
      <c r="F22" s="55">
        <f>G22</f>
        <v>35</v>
      </c>
      <c r="G22" s="56">
        <f t="shared" si="0"/>
        <v>35</v>
      </c>
      <c r="H22" s="179">
        <v>2</v>
      </c>
      <c r="I22" s="179">
        <v>2</v>
      </c>
      <c r="J22" s="87"/>
      <c r="K22" s="87"/>
      <c r="L22" s="62">
        <v>18</v>
      </c>
      <c r="M22" s="87"/>
      <c r="N22" s="179">
        <v>13</v>
      </c>
      <c r="O22" s="87"/>
      <c r="P22" s="179"/>
      <c r="Q22" s="179"/>
      <c r="R22" s="179"/>
      <c r="S22" s="179"/>
      <c r="T22" s="70"/>
      <c r="U22" s="16"/>
      <c r="V22" s="175">
        <v>16</v>
      </c>
      <c r="W22" s="1" t="s">
        <v>149</v>
      </c>
      <c r="X22" s="65"/>
    </row>
    <row r="23" spans="1:24" ht="24.95" customHeight="1">
      <c r="A23" s="64"/>
      <c r="B23" s="197"/>
      <c r="C23" s="133" t="s">
        <v>34</v>
      </c>
      <c r="D23" s="86">
        <v>17</v>
      </c>
      <c r="E23" s="1" t="s">
        <v>120</v>
      </c>
      <c r="F23" s="55">
        <f>G23</f>
        <v>34</v>
      </c>
      <c r="G23" s="56">
        <f t="shared" si="0"/>
        <v>34</v>
      </c>
      <c r="H23" s="179">
        <v>13</v>
      </c>
      <c r="I23" s="87"/>
      <c r="J23" s="179">
        <v>5</v>
      </c>
      <c r="K23" s="87"/>
      <c r="L23" s="179">
        <v>10</v>
      </c>
      <c r="M23" s="87"/>
      <c r="N23" s="179">
        <v>6</v>
      </c>
      <c r="O23" s="87"/>
      <c r="P23" s="179"/>
      <c r="Q23" s="179"/>
      <c r="R23" s="179"/>
      <c r="S23" s="179"/>
      <c r="T23" s="70"/>
      <c r="U23" s="16"/>
      <c r="V23" s="175">
        <v>17</v>
      </c>
      <c r="W23" s="1" t="s">
        <v>83</v>
      </c>
      <c r="X23" s="65"/>
    </row>
    <row r="24" spans="1:24" ht="24.95" customHeight="1">
      <c r="A24" s="64"/>
      <c r="B24" s="197"/>
      <c r="C24" s="133" t="s">
        <v>194</v>
      </c>
      <c r="D24" s="86">
        <v>18</v>
      </c>
      <c r="E24" s="1" t="s">
        <v>162</v>
      </c>
      <c r="F24" s="55">
        <f>G24</f>
        <v>31</v>
      </c>
      <c r="G24" s="56">
        <f t="shared" si="0"/>
        <v>31</v>
      </c>
      <c r="H24" s="87"/>
      <c r="I24" s="87"/>
      <c r="J24" s="87"/>
      <c r="K24" s="87"/>
      <c r="L24" s="179">
        <v>15</v>
      </c>
      <c r="M24" s="63">
        <v>16</v>
      </c>
      <c r="N24" s="87"/>
      <c r="O24" s="87"/>
      <c r="P24" s="179"/>
      <c r="Q24" s="179"/>
      <c r="R24" s="179"/>
      <c r="S24" s="179"/>
      <c r="T24" s="70"/>
      <c r="U24" s="16"/>
      <c r="V24" s="175">
        <v>18</v>
      </c>
      <c r="W24" s="1" t="s">
        <v>112</v>
      </c>
      <c r="X24" s="65"/>
    </row>
    <row r="25" spans="1:24" ht="24.95" customHeight="1">
      <c r="A25" s="64"/>
      <c r="B25" s="197"/>
      <c r="C25" s="133" t="s">
        <v>8</v>
      </c>
      <c r="D25" s="89">
        <v>19</v>
      </c>
      <c r="E25" s="1" t="s">
        <v>112</v>
      </c>
      <c r="F25" s="55">
        <f>G25-J25-L25-N25</f>
        <v>30</v>
      </c>
      <c r="G25" s="56">
        <f t="shared" si="0"/>
        <v>36</v>
      </c>
      <c r="H25" s="179">
        <v>4</v>
      </c>
      <c r="I25" s="179">
        <v>5</v>
      </c>
      <c r="J25" s="143">
        <v>3</v>
      </c>
      <c r="K25" s="179">
        <v>7</v>
      </c>
      <c r="L25" s="143">
        <v>1</v>
      </c>
      <c r="M25" s="179">
        <v>5</v>
      </c>
      <c r="N25" s="143">
        <v>2</v>
      </c>
      <c r="O25" s="179">
        <v>9</v>
      </c>
      <c r="P25" s="179"/>
      <c r="Q25" s="179"/>
      <c r="R25" s="179"/>
      <c r="S25" s="179"/>
      <c r="T25" s="70"/>
      <c r="U25" s="16"/>
      <c r="V25" s="175">
        <v>19</v>
      </c>
      <c r="W25" s="1" t="s">
        <v>142</v>
      </c>
      <c r="X25" s="65"/>
    </row>
    <row r="26" spans="1:24" ht="24.95" customHeight="1">
      <c r="A26" s="64"/>
      <c r="B26" s="197"/>
      <c r="C26" s="133" t="s">
        <v>8</v>
      </c>
      <c r="D26" s="91">
        <v>20</v>
      </c>
      <c r="E26" s="1" t="s">
        <v>142</v>
      </c>
      <c r="F26" s="55">
        <f t="shared" ref="F26:F35" si="1">G26</f>
        <v>18</v>
      </c>
      <c r="G26" s="56">
        <f t="shared" si="0"/>
        <v>18</v>
      </c>
      <c r="H26" s="179">
        <v>7</v>
      </c>
      <c r="I26" s="87"/>
      <c r="J26" s="179">
        <v>11</v>
      </c>
      <c r="K26" s="87"/>
      <c r="L26" s="87"/>
      <c r="M26" s="87"/>
      <c r="N26" s="87"/>
      <c r="O26" s="87"/>
      <c r="P26" s="179"/>
      <c r="Q26" s="179"/>
      <c r="R26" s="179"/>
      <c r="S26" s="179"/>
      <c r="T26" s="70"/>
      <c r="U26" s="16"/>
      <c r="V26" s="175">
        <v>20</v>
      </c>
      <c r="W26" s="1" t="s">
        <v>115</v>
      </c>
      <c r="X26" s="65"/>
    </row>
    <row r="27" spans="1:24" ht="24.95" customHeight="1">
      <c r="A27" s="64"/>
      <c r="B27" s="197"/>
      <c r="C27" s="133" t="s">
        <v>8</v>
      </c>
      <c r="D27" s="127">
        <v>21</v>
      </c>
      <c r="E27" s="1" t="s">
        <v>115</v>
      </c>
      <c r="F27" s="55">
        <f t="shared" si="1"/>
        <v>15</v>
      </c>
      <c r="G27" s="56">
        <f t="shared" si="0"/>
        <v>15</v>
      </c>
      <c r="H27" s="179">
        <v>15</v>
      </c>
      <c r="I27" s="87"/>
      <c r="J27" s="87"/>
      <c r="K27" s="87"/>
      <c r="L27" s="87"/>
      <c r="M27" s="87"/>
      <c r="N27" s="87"/>
      <c r="O27" s="87"/>
      <c r="P27" s="179"/>
      <c r="Q27" s="179"/>
      <c r="R27" s="179"/>
      <c r="S27" s="179"/>
      <c r="T27" s="70"/>
      <c r="U27" s="16"/>
      <c r="V27" s="175">
        <v>21</v>
      </c>
      <c r="W27" s="1" t="s">
        <v>131</v>
      </c>
      <c r="X27" s="65"/>
    </row>
    <row r="28" spans="1:24" ht="24.95" customHeight="1">
      <c r="A28" s="64"/>
      <c r="B28" s="197"/>
      <c r="C28" s="133" t="s">
        <v>8</v>
      </c>
      <c r="D28" s="134">
        <v>22</v>
      </c>
      <c r="E28" s="1" t="s">
        <v>131</v>
      </c>
      <c r="F28" s="55">
        <f t="shared" si="1"/>
        <v>14</v>
      </c>
      <c r="G28" s="56">
        <f t="shared" si="0"/>
        <v>14</v>
      </c>
      <c r="H28" s="87"/>
      <c r="I28" s="179">
        <v>14</v>
      </c>
      <c r="J28" s="87"/>
      <c r="K28" s="87"/>
      <c r="L28" s="87"/>
      <c r="M28" s="87"/>
      <c r="N28" s="87"/>
      <c r="O28" s="87"/>
      <c r="P28" s="179"/>
      <c r="Q28" s="179"/>
      <c r="R28" s="179"/>
      <c r="S28" s="179"/>
      <c r="T28" s="70"/>
      <c r="U28" s="16"/>
      <c r="V28" s="175">
        <v>22</v>
      </c>
      <c r="W28" s="1" t="s">
        <v>86</v>
      </c>
      <c r="X28" s="65"/>
    </row>
    <row r="29" spans="1:24" ht="24.95" customHeight="1">
      <c r="A29" s="64"/>
      <c r="B29" s="197"/>
      <c r="C29" s="96" t="s">
        <v>10</v>
      </c>
      <c r="D29" s="134">
        <v>23</v>
      </c>
      <c r="E29" s="1" t="s">
        <v>177</v>
      </c>
      <c r="F29" s="55">
        <f t="shared" si="1"/>
        <v>14</v>
      </c>
      <c r="G29" s="56">
        <f t="shared" si="0"/>
        <v>14</v>
      </c>
      <c r="H29" s="87"/>
      <c r="I29" s="87"/>
      <c r="J29" s="87"/>
      <c r="K29" s="87"/>
      <c r="L29" s="87"/>
      <c r="M29" s="87"/>
      <c r="N29" s="179">
        <v>10</v>
      </c>
      <c r="O29" s="179">
        <v>4</v>
      </c>
      <c r="P29" s="179"/>
      <c r="Q29" s="179"/>
      <c r="R29" s="179"/>
      <c r="S29" s="179"/>
      <c r="T29" s="70"/>
      <c r="U29" s="16"/>
      <c r="V29" s="175">
        <v>23</v>
      </c>
      <c r="W29" s="1" t="s">
        <v>151</v>
      </c>
      <c r="X29" s="65"/>
    </row>
    <row r="30" spans="1:24" ht="24.95" customHeight="1">
      <c r="A30" s="64"/>
      <c r="B30" s="197"/>
      <c r="C30" s="96" t="s">
        <v>10</v>
      </c>
      <c r="D30" s="155">
        <v>24</v>
      </c>
      <c r="E30" s="1" t="s">
        <v>181</v>
      </c>
      <c r="F30" s="55">
        <f t="shared" si="1"/>
        <v>11</v>
      </c>
      <c r="G30" s="56">
        <f t="shared" si="0"/>
        <v>11</v>
      </c>
      <c r="H30" s="87"/>
      <c r="I30" s="87"/>
      <c r="J30" s="87"/>
      <c r="K30" s="87"/>
      <c r="L30" s="87"/>
      <c r="M30" s="87"/>
      <c r="N30" s="179">
        <v>5</v>
      </c>
      <c r="O30" s="179">
        <v>6</v>
      </c>
      <c r="P30" s="179"/>
      <c r="Q30" s="179"/>
      <c r="R30" s="179"/>
      <c r="S30" s="179"/>
      <c r="T30" s="70"/>
      <c r="U30" s="16"/>
      <c r="V30" s="175">
        <v>24</v>
      </c>
      <c r="W30" s="1" t="s">
        <v>133</v>
      </c>
      <c r="X30" s="65"/>
    </row>
    <row r="31" spans="1:24" ht="24.95" customHeight="1">
      <c r="A31" s="64"/>
      <c r="B31" s="197"/>
      <c r="C31" s="133" t="s">
        <v>33</v>
      </c>
      <c r="D31" s="155">
        <v>25</v>
      </c>
      <c r="E31" s="1" t="s">
        <v>151</v>
      </c>
      <c r="F31" s="55">
        <f t="shared" si="1"/>
        <v>9</v>
      </c>
      <c r="G31" s="56">
        <f t="shared" si="0"/>
        <v>9</v>
      </c>
      <c r="H31" s="87"/>
      <c r="I31" s="87"/>
      <c r="J31" s="179">
        <v>9</v>
      </c>
      <c r="K31" s="87"/>
      <c r="L31" s="87"/>
      <c r="M31" s="87"/>
      <c r="N31" s="87"/>
      <c r="O31" s="87"/>
      <c r="P31" s="179"/>
      <c r="Q31" s="179"/>
      <c r="R31" s="179"/>
      <c r="S31" s="179"/>
      <c r="T31" s="70"/>
      <c r="U31" s="16"/>
      <c r="V31" s="175">
        <v>25</v>
      </c>
      <c r="W31" s="1" t="s">
        <v>130</v>
      </c>
      <c r="X31" s="65"/>
    </row>
    <row r="32" spans="1:24" ht="24.95" customHeight="1">
      <c r="A32" s="64"/>
      <c r="B32" s="197"/>
      <c r="C32" s="133" t="s">
        <v>33</v>
      </c>
      <c r="D32" s="175">
        <v>26</v>
      </c>
      <c r="E32" s="1" t="s">
        <v>133</v>
      </c>
      <c r="F32" s="55">
        <f t="shared" si="1"/>
        <v>8</v>
      </c>
      <c r="G32" s="56">
        <f t="shared" si="0"/>
        <v>8</v>
      </c>
      <c r="H32" s="87"/>
      <c r="I32" s="179">
        <v>8</v>
      </c>
      <c r="J32" s="87"/>
      <c r="K32" s="87"/>
      <c r="L32" s="87"/>
      <c r="M32" s="87"/>
      <c r="N32" s="87"/>
      <c r="O32" s="87"/>
      <c r="P32" s="179"/>
      <c r="Q32" s="179"/>
      <c r="R32" s="179"/>
      <c r="S32" s="179"/>
      <c r="T32" s="70"/>
      <c r="U32" s="16"/>
      <c r="V32" s="159"/>
      <c r="W32" s="160"/>
      <c r="X32" s="65"/>
    </row>
    <row r="33" spans="1:24" ht="24.95" customHeight="1">
      <c r="A33" s="64"/>
      <c r="B33" s="197"/>
      <c r="C33" s="133" t="s">
        <v>33</v>
      </c>
      <c r="D33" s="175">
        <v>27</v>
      </c>
      <c r="E33" s="1" t="s">
        <v>130</v>
      </c>
      <c r="F33" s="55">
        <f t="shared" si="1"/>
        <v>8</v>
      </c>
      <c r="G33" s="56">
        <f t="shared" si="0"/>
        <v>8</v>
      </c>
      <c r="H33" s="87"/>
      <c r="I33" s="179">
        <v>3</v>
      </c>
      <c r="J33" s="179">
        <v>1</v>
      </c>
      <c r="K33" s="87"/>
      <c r="L33" s="87"/>
      <c r="M33" s="87"/>
      <c r="N33" s="179">
        <v>1</v>
      </c>
      <c r="O33" s="179">
        <v>3</v>
      </c>
      <c r="P33" s="179"/>
      <c r="Q33" s="179"/>
      <c r="R33" s="179"/>
      <c r="S33" s="179"/>
      <c r="T33" s="70"/>
      <c r="U33" s="16"/>
      <c r="V33" s="159"/>
      <c r="W33" s="160"/>
      <c r="X33" s="65"/>
    </row>
    <row r="34" spans="1:24" ht="24.95" customHeight="1">
      <c r="A34" s="64"/>
      <c r="B34" s="197"/>
      <c r="C34" s="96" t="s">
        <v>10</v>
      </c>
      <c r="D34" s="175">
        <v>28</v>
      </c>
      <c r="E34" s="1" t="s">
        <v>176</v>
      </c>
      <c r="F34" s="55">
        <f t="shared" si="1"/>
        <v>8</v>
      </c>
      <c r="G34" s="56">
        <f t="shared" si="0"/>
        <v>8</v>
      </c>
      <c r="H34" s="87"/>
      <c r="I34" s="87"/>
      <c r="J34" s="87"/>
      <c r="K34" s="87"/>
      <c r="L34" s="87"/>
      <c r="M34" s="87"/>
      <c r="N34" s="179">
        <v>3</v>
      </c>
      <c r="O34" s="179">
        <v>5</v>
      </c>
      <c r="P34" s="179"/>
      <c r="Q34" s="179"/>
      <c r="R34" s="179"/>
      <c r="S34" s="179"/>
      <c r="T34" s="70"/>
      <c r="U34" s="16"/>
      <c r="V34" s="159"/>
      <c r="W34" s="160"/>
      <c r="X34" s="65"/>
    </row>
    <row r="35" spans="1:24" ht="24.95" customHeight="1">
      <c r="A35" s="64"/>
      <c r="B35" s="197"/>
      <c r="C35" s="96" t="s">
        <v>10</v>
      </c>
      <c r="D35" s="175">
        <v>29</v>
      </c>
      <c r="E35" s="1" t="s">
        <v>185</v>
      </c>
      <c r="F35" s="55">
        <f t="shared" si="1"/>
        <v>1</v>
      </c>
      <c r="G35" s="56">
        <f t="shared" si="0"/>
        <v>1</v>
      </c>
      <c r="H35" s="87"/>
      <c r="I35" s="87"/>
      <c r="J35" s="87"/>
      <c r="K35" s="87"/>
      <c r="L35" s="87"/>
      <c r="M35" s="87"/>
      <c r="N35" s="179">
        <v>1</v>
      </c>
      <c r="O35" s="87"/>
      <c r="P35" s="179"/>
      <c r="Q35" s="179"/>
      <c r="R35" s="179"/>
      <c r="S35" s="179"/>
      <c r="T35" s="70"/>
      <c r="U35" s="16"/>
      <c r="V35" s="159"/>
      <c r="W35" s="160"/>
      <c r="X35" s="65"/>
    </row>
    <row r="36" spans="1:24" ht="24.95" customHeight="1">
      <c r="A36" s="64"/>
      <c r="B36" s="197"/>
      <c r="C36" s="13"/>
      <c r="D36" s="13"/>
      <c r="E36" s="13"/>
      <c r="F36" s="187" t="s">
        <v>6</v>
      </c>
      <c r="G36" s="188" t="s">
        <v>31</v>
      </c>
      <c r="H36" s="95" t="s">
        <v>9</v>
      </c>
      <c r="I36" s="95" t="s">
        <v>32</v>
      </c>
      <c r="J36" s="95" t="s">
        <v>43</v>
      </c>
      <c r="K36" s="95" t="s">
        <v>68</v>
      </c>
      <c r="L36" s="92" t="s">
        <v>72</v>
      </c>
      <c r="M36" s="92" t="s">
        <v>42</v>
      </c>
      <c r="N36" s="92" t="s">
        <v>34</v>
      </c>
      <c r="O36" s="92" t="s">
        <v>33</v>
      </c>
      <c r="P36" s="92" t="s">
        <v>8</v>
      </c>
      <c r="Q36" s="96" t="s">
        <v>10</v>
      </c>
      <c r="R36" s="141"/>
      <c r="S36" s="13"/>
      <c r="T36" s="16"/>
      <c r="U36" s="16"/>
      <c r="V36" s="16"/>
      <c r="W36" s="16"/>
      <c r="X36" s="65"/>
    </row>
    <row r="37" spans="1:24" ht="20.25" customHeight="1">
      <c r="A37" s="14"/>
      <c r="B37" s="14"/>
      <c r="C37" s="14"/>
      <c r="D37" s="14"/>
      <c r="E37" s="14"/>
      <c r="F37" s="171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6"/>
      <c r="U37" s="16"/>
      <c r="V37" s="16"/>
      <c r="W37" s="16"/>
      <c r="X37" s="65"/>
    </row>
    <row r="38" spans="1:24" s="17" customFormat="1" ht="25.5" customHeight="1">
      <c r="A38" s="14"/>
      <c r="B38" s="198" t="s">
        <v>61</v>
      </c>
      <c r="C38" s="30"/>
      <c r="D38" s="30"/>
      <c r="E38" s="30"/>
      <c r="F38" s="170"/>
      <c r="G38" s="41"/>
      <c r="H38" s="204" t="s">
        <v>14</v>
      </c>
      <c r="I38" s="205"/>
      <c r="J38" s="205"/>
      <c r="K38" s="205"/>
      <c r="L38" s="205"/>
      <c r="M38" s="205"/>
      <c r="N38" s="205"/>
      <c r="O38" s="205"/>
      <c r="P38" s="205"/>
      <c r="Q38" s="205"/>
      <c r="R38" s="205"/>
      <c r="S38" s="205"/>
      <c r="T38" s="203" t="s">
        <v>53</v>
      </c>
      <c r="U38" s="16"/>
      <c r="V38" s="16"/>
      <c r="W38" s="16"/>
      <c r="X38" s="65"/>
    </row>
    <row r="39" spans="1:24" ht="18" customHeight="1">
      <c r="A39" s="14"/>
      <c r="B39" s="198"/>
      <c r="C39" s="222" t="s">
        <v>1</v>
      </c>
      <c r="D39" s="222"/>
      <c r="E39" s="223" t="s">
        <v>5</v>
      </c>
      <c r="F39" s="193" t="s">
        <v>187</v>
      </c>
      <c r="G39" s="224" t="s">
        <v>7</v>
      </c>
      <c r="H39" s="6">
        <v>1</v>
      </c>
      <c r="I39" s="6">
        <v>2</v>
      </c>
      <c r="J39" s="12">
        <v>3</v>
      </c>
      <c r="K39" s="6">
        <v>4</v>
      </c>
      <c r="L39" s="6">
        <v>5</v>
      </c>
      <c r="M39" s="26">
        <v>6</v>
      </c>
      <c r="N39" s="6">
        <v>7</v>
      </c>
      <c r="O39" s="6">
        <v>8</v>
      </c>
      <c r="P39" s="26">
        <v>9</v>
      </c>
      <c r="Q39" s="6">
        <v>10</v>
      </c>
      <c r="R39" s="44">
        <v>11</v>
      </c>
      <c r="S39" s="26">
        <v>12</v>
      </c>
      <c r="T39" s="203"/>
      <c r="U39" s="16"/>
      <c r="V39" s="16"/>
      <c r="W39" s="16"/>
      <c r="X39" s="65"/>
    </row>
    <row r="40" spans="1:24" ht="18" customHeight="1">
      <c r="A40" s="14"/>
      <c r="B40" s="198"/>
      <c r="C40" s="222"/>
      <c r="D40" s="222"/>
      <c r="E40" s="223"/>
      <c r="F40" s="193"/>
      <c r="G40" s="224"/>
      <c r="H40" s="191">
        <v>43757</v>
      </c>
      <c r="I40" s="191"/>
      <c r="J40" s="191">
        <v>43785</v>
      </c>
      <c r="K40" s="191"/>
      <c r="L40" s="191">
        <v>43806</v>
      </c>
      <c r="M40" s="191"/>
      <c r="N40" s="191">
        <v>43841</v>
      </c>
      <c r="O40" s="191"/>
      <c r="P40" s="191">
        <v>43883</v>
      </c>
      <c r="Q40" s="191"/>
      <c r="R40" s="191">
        <v>43911</v>
      </c>
      <c r="S40" s="191"/>
      <c r="T40" s="203"/>
      <c r="U40" s="16"/>
      <c r="V40" s="189" t="s">
        <v>144</v>
      </c>
      <c r="W40" s="189"/>
      <c r="X40" s="65"/>
    </row>
    <row r="41" spans="1:24" ht="24.95" customHeight="1">
      <c r="A41" s="14"/>
      <c r="B41" s="198"/>
      <c r="C41" s="220" t="s">
        <v>6</v>
      </c>
      <c r="D41" s="221">
        <v>1</v>
      </c>
      <c r="E41" s="90" t="s">
        <v>91</v>
      </c>
      <c r="F41" s="55">
        <f>G41-H41</f>
        <v>100</v>
      </c>
      <c r="G41" s="67">
        <f>SUM(H41:S41)</f>
        <v>120</v>
      </c>
      <c r="H41" s="142">
        <v>20</v>
      </c>
      <c r="I41" s="61">
        <v>20</v>
      </c>
      <c r="J41" s="61">
        <v>20</v>
      </c>
      <c r="K41" s="61">
        <v>20</v>
      </c>
      <c r="L41" s="61">
        <v>20</v>
      </c>
      <c r="M41" s="61">
        <v>20</v>
      </c>
      <c r="N41" s="87"/>
      <c r="O41" s="87"/>
      <c r="P41" s="88"/>
      <c r="Q41" s="88"/>
      <c r="R41" s="88"/>
      <c r="S41" s="88"/>
      <c r="T41" s="203"/>
      <c r="U41" s="16"/>
      <c r="V41" s="221">
        <v>1</v>
      </c>
      <c r="W41" s="90" t="s">
        <v>91</v>
      </c>
      <c r="X41" s="65"/>
    </row>
    <row r="42" spans="1:24" ht="24.95" customHeight="1">
      <c r="A42" s="14"/>
      <c r="B42" s="198"/>
      <c r="C42" s="220"/>
      <c r="D42" s="221"/>
      <c r="E42" s="90" t="s">
        <v>136</v>
      </c>
      <c r="F42" s="55">
        <f>G42-H42-L42-N42</f>
        <v>100</v>
      </c>
      <c r="G42" s="67">
        <f>SUM(H42:S42)</f>
        <v>142</v>
      </c>
      <c r="H42" s="142">
        <v>20</v>
      </c>
      <c r="I42" s="61">
        <v>20</v>
      </c>
      <c r="J42" s="61">
        <v>20</v>
      </c>
      <c r="K42" s="61">
        <v>20</v>
      </c>
      <c r="L42" s="143">
        <v>7</v>
      </c>
      <c r="M42" s="61">
        <v>20</v>
      </c>
      <c r="N42" s="143">
        <v>15</v>
      </c>
      <c r="O42" s="61">
        <v>20</v>
      </c>
      <c r="P42" s="88"/>
      <c r="Q42" s="88"/>
      <c r="R42" s="88"/>
      <c r="S42" s="88"/>
      <c r="T42" s="203"/>
      <c r="U42" s="16"/>
      <c r="V42" s="221"/>
      <c r="W42" s="90" t="s">
        <v>136</v>
      </c>
      <c r="X42" s="65"/>
    </row>
    <row r="43" spans="1:24" ht="24.95" customHeight="1">
      <c r="A43" s="14"/>
      <c r="B43" s="198"/>
      <c r="C43" s="131" t="s">
        <v>6</v>
      </c>
      <c r="D43" s="88">
        <v>2</v>
      </c>
      <c r="E43" s="90" t="s">
        <v>87</v>
      </c>
      <c r="F43" s="55">
        <f>G43-H43-L43-I43</f>
        <v>90</v>
      </c>
      <c r="G43" s="67">
        <f>SUM(H43:S43)</f>
        <v>134</v>
      </c>
      <c r="H43" s="143">
        <v>14</v>
      </c>
      <c r="I43" s="278">
        <v>16</v>
      </c>
      <c r="J43" s="62">
        <v>18</v>
      </c>
      <c r="K43" s="62">
        <v>18</v>
      </c>
      <c r="L43" s="143">
        <v>14</v>
      </c>
      <c r="M43" s="62">
        <v>18</v>
      </c>
      <c r="N43" s="62">
        <v>18</v>
      </c>
      <c r="O43" s="62">
        <v>18</v>
      </c>
      <c r="P43" s="88"/>
      <c r="Q43" s="88"/>
      <c r="R43" s="88"/>
      <c r="S43" s="88"/>
      <c r="T43" s="203"/>
      <c r="U43" s="16"/>
      <c r="V43" s="174">
        <v>2</v>
      </c>
      <c r="W43" s="90" t="s">
        <v>87</v>
      </c>
      <c r="X43" s="65"/>
    </row>
    <row r="44" spans="1:24" ht="24.95" customHeight="1">
      <c r="A44" s="14"/>
      <c r="B44" s="198"/>
      <c r="C44" s="131" t="s">
        <v>6</v>
      </c>
      <c r="D44" s="88">
        <v>3</v>
      </c>
      <c r="E44" s="90" t="s">
        <v>99</v>
      </c>
      <c r="F44" s="55">
        <f>G44-L44-M44-H44</f>
        <v>86</v>
      </c>
      <c r="G44" s="67">
        <f>SUM(H44:S44)</f>
        <v>127</v>
      </c>
      <c r="H44" s="278">
        <v>16</v>
      </c>
      <c r="I44" s="62">
        <v>18</v>
      </c>
      <c r="J44" s="62">
        <v>18</v>
      </c>
      <c r="K44" s="63">
        <v>16</v>
      </c>
      <c r="L44" s="143">
        <v>13</v>
      </c>
      <c r="M44" s="143">
        <v>12</v>
      </c>
      <c r="N44" s="62">
        <v>18</v>
      </c>
      <c r="O44" s="63">
        <v>16</v>
      </c>
      <c r="P44" s="88"/>
      <c r="Q44" s="88"/>
      <c r="R44" s="88"/>
      <c r="S44" s="88"/>
      <c r="T44" s="203"/>
      <c r="U44" s="16"/>
      <c r="V44" s="174">
        <v>3</v>
      </c>
      <c r="W44" s="90" t="s">
        <v>99</v>
      </c>
      <c r="X44" s="65"/>
    </row>
    <row r="45" spans="1:24" ht="24.95" customHeight="1">
      <c r="A45" s="14"/>
      <c r="B45" s="198"/>
      <c r="C45" s="131" t="s">
        <v>6</v>
      </c>
      <c r="D45" s="88">
        <v>4</v>
      </c>
      <c r="E45" s="90" t="s">
        <v>37</v>
      </c>
      <c r="F45" s="55">
        <f>G45-H45-L45-J45</f>
        <v>86</v>
      </c>
      <c r="G45" s="67">
        <f>SUM(H45:S45)</f>
        <v>129</v>
      </c>
      <c r="H45" s="143">
        <v>14</v>
      </c>
      <c r="I45" s="63">
        <v>16</v>
      </c>
      <c r="J45" s="143">
        <v>15</v>
      </c>
      <c r="K45" s="62">
        <v>18</v>
      </c>
      <c r="L45" s="143">
        <v>14</v>
      </c>
      <c r="M45" s="62">
        <v>18</v>
      </c>
      <c r="N45" s="63">
        <v>16</v>
      </c>
      <c r="O45" s="62">
        <v>18</v>
      </c>
      <c r="P45" s="1"/>
      <c r="Q45" s="1"/>
      <c r="R45" s="1"/>
      <c r="S45" s="88"/>
      <c r="T45" s="203"/>
      <c r="U45" s="16"/>
      <c r="V45" s="174">
        <v>4</v>
      </c>
      <c r="W45" s="90" t="s">
        <v>37</v>
      </c>
      <c r="X45" s="65"/>
    </row>
    <row r="46" spans="1:24" ht="24.95" customHeight="1">
      <c r="A46" s="14"/>
      <c r="B46" s="198"/>
      <c r="C46" s="145" t="s">
        <v>32</v>
      </c>
      <c r="D46" s="88">
        <v>5</v>
      </c>
      <c r="E46" s="90" t="s">
        <v>39</v>
      </c>
      <c r="F46" s="55">
        <f>G46-I46-H46-K46</f>
        <v>81</v>
      </c>
      <c r="G46" s="67">
        <f>SUM(H46:S46)</f>
        <v>113</v>
      </c>
      <c r="H46" s="143">
        <v>11</v>
      </c>
      <c r="I46" s="143">
        <v>10</v>
      </c>
      <c r="J46" s="184">
        <v>13</v>
      </c>
      <c r="K46" s="143">
        <v>11</v>
      </c>
      <c r="L46" s="61">
        <v>20</v>
      </c>
      <c r="M46" s="184">
        <v>13</v>
      </c>
      <c r="N46" s="98">
        <v>15</v>
      </c>
      <c r="O46" s="61">
        <v>20</v>
      </c>
      <c r="P46" s="158"/>
      <c r="Q46" s="158"/>
      <c r="R46" s="158"/>
      <c r="S46" s="88"/>
      <c r="T46" s="203"/>
      <c r="U46" s="16"/>
      <c r="V46" s="174">
        <v>5</v>
      </c>
      <c r="W46" s="90" t="s">
        <v>49</v>
      </c>
      <c r="X46" s="65"/>
    </row>
    <row r="47" spans="1:24" ht="24.95" customHeight="1">
      <c r="A47" s="14"/>
      <c r="B47" s="198"/>
      <c r="C47" s="146" t="s">
        <v>8</v>
      </c>
      <c r="D47" s="88">
        <v>6</v>
      </c>
      <c r="E47" s="90" t="s">
        <v>49</v>
      </c>
      <c r="F47" s="55">
        <f>G47-M47-N47-O47</f>
        <v>79</v>
      </c>
      <c r="G47" s="67">
        <f>SUM(H47:S47)</f>
        <v>113</v>
      </c>
      <c r="H47" s="63">
        <v>16</v>
      </c>
      <c r="I47" s="62">
        <v>18</v>
      </c>
      <c r="J47" s="63">
        <v>16</v>
      </c>
      <c r="K47" s="63">
        <v>16</v>
      </c>
      <c r="L47" s="88">
        <v>13</v>
      </c>
      <c r="M47" s="143">
        <v>12</v>
      </c>
      <c r="N47" s="279">
        <v>12</v>
      </c>
      <c r="O47" s="280">
        <v>10</v>
      </c>
      <c r="P47" s="88"/>
      <c r="Q47" s="88"/>
      <c r="R47" s="88"/>
      <c r="S47" s="88"/>
      <c r="T47" s="203"/>
      <c r="U47" s="16"/>
      <c r="V47" s="174">
        <v>6</v>
      </c>
      <c r="W47" s="90" t="s">
        <v>66</v>
      </c>
      <c r="X47" s="65"/>
    </row>
    <row r="48" spans="1:24" ht="24.95" customHeight="1">
      <c r="A48" s="14"/>
      <c r="B48" s="198"/>
      <c r="C48" s="131" t="s">
        <v>6</v>
      </c>
      <c r="D48" s="88">
        <v>7</v>
      </c>
      <c r="E48" s="90" t="s">
        <v>92</v>
      </c>
      <c r="F48" s="55">
        <f>G48-H48-I48-N48</f>
        <v>74</v>
      </c>
      <c r="G48" s="67">
        <f>SUM(H48:S48)</f>
        <v>110</v>
      </c>
      <c r="H48" s="143">
        <v>12</v>
      </c>
      <c r="I48" s="143">
        <v>13</v>
      </c>
      <c r="J48" s="88">
        <v>14</v>
      </c>
      <c r="K48" s="88">
        <v>14</v>
      </c>
      <c r="L48" s="63">
        <v>16</v>
      </c>
      <c r="M48" s="88">
        <v>15</v>
      </c>
      <c r="N48" s="279">
        <v>11</v>
      </c>
      <c r="O48" s="1">
        <v>15</v>
      </c>
      <c r="P48" s="88"/>
      <c r="Q48" s="88"/>
      <c r="R48" s="88"/>
      <c r="S48" s="88"/>
      <c r="T48" s="203"/>
      <c r="U48" s="16"/>
      <c r="V48" s="174">
        <v>7</v>
      </c>
      <c r="W48" s="90" t="s">
        <v>92</v>
      </c>
      <c r="X48" s="65"/>
    </row>
    <row r="49" spans="1:24" ht="24.95" customHeight="1">
      <c r="A49" s="14"/>
      <c r="B49" s="198"/>
      <c r="C49" s="146" t="s">
        <v>33</v>
      </c>
      <c r="D49" s="88">
        <v>8</v>
      </c>
      <c r="E49" s="90" t="s">
        <v>66</v>
      </c>
      <c r="F49" s="55">
        <f>G49-H49-J49-N49</f>
        <v>73</v>
      </c>
      <c r="G49" s="67">
        <f>SUM(H49:S49)</f>
        <v>108</v>
      </c>
      <c r="H49" s="143">
        <v>12</v>
      </c>
      <c r="I49" s="184">
        <v>15</v>
      </c>
      <c r="J49" s="143">
        <v>12</v>
      </c>
      <c r="K49" s="184">
        <v>14</v>
      </c>
      <c r="L49" s="184">
        <v>15</v>
      </c>
      <c r="M49" s="63">
        <v>16</v>
      </c>
      <c r="N49" s="279">
        <v>11</v>
      </c>
      <c r="O49" s="1">
        <v>13</v>
      </c>
      <c r="P49" s="88"/>
      <c r="Q49" s="88"/>
      <c r="R49" s="88"/>
      <c r="S49" s="88"/>
      <c r="T49" s="203"/>
      <c r="U49" s="16"/>
      <c r="V49" s="174">
        <v>8</v>
      </c>
      <c r="W49" s="90" t="s">
        <v>39</v>
      </c>
      <c r="X49" s="65"/>
    </row>
    <row r="50" spans="1:24" ht="24.95" customHeight="1">
      <c r="A50" s="14"/>
      <c r="B50" s="198"/>
      <c r="C50" s="145" t="s">
        <v>31</v>
      </c>
      <c r="D50" s="88">
        <v>9</v>
      </c>
      <c r="E50" s="90" t="s">
        <v>128</v>
      </c>
      <c r="F50" s="55">
        <f>G50-H50</f>
        <v>60</v>
      </c>
      <c r="G50" s="67">
        <f>SUM(H50:S50)</f>
        <v>67</v>
      </c>
      <c r="H50" s="143">
        <v>7</v>
      </c>
      <c r="I50" s="87"/>
      <c r="J50" s="88">
        <v>11</v>
      </c>
      <c r="K50" s="87"/>
      <c r="L50" s="62">
        <v>18</v>
      </c>
      <c r="M50" s="88">
        <v>7</v>
      </c>
      <c r="N50" s="184">
        <v>13</v>
      </c>
      <c r="O50" s="184">
        <v>11</v>
      </c>
      <c r="P50" s="88"/>
      <c r="Q50" s="88"/>
      <c r="R50" s="88"/>
      <c r="S50" s="88"/>
      <c r="T50" s="203"/>
      <c r="U50" s="16"/>
      <c r="V50" s="174">
        <v>9</v>
      </c>
      <c r="W50" s="90" t="s">
        <v>159</v>
      </c>
      <c r="X50" s="65"/>
    </row>
    <row r="51" spans="1:24" ht="24.95" customHeight="1">
      <c r="A51" s="14"/>
      <c r="B51" s="198"/>
      <c r="C51" s="145" t="s">
        <v>43</v>
      </c>
      <c r="D51" s="88">
        <v>10</v>
      </c>
      <c r="E51" s="90" t="s">
        <v>40</v>
      </c>
      <c r="F51" s="55">
        <f>G51</f>
        <v>56</v>
      </c>
      <c r="G51" s="67">
        <f>SUM(H51:S51)</f>
        <v>56</v>
      </c>
      <c r="H51" s="62">
        <v>18</v>
      </c>
      <c r="I51" s="87"/>
      <c r="J51" s="87"/>
      <c r="K51" s="87"/>
      <c r="L51" s="62">
        <v>18</v>
      </c>
      <c r="M51" s="87"/>
      <c r="N51" s="61">
        <v>20</v>
      </c>
      <c r="O51" s="87"/>
      <c r="P51" s="88"/>
      <c r="Q51" s="88"/>
      <c r="R51" s="88"/>
      <c r="S51" s="88"/>
      <c r="T51" s="203"/>
      <c r="U51" s="16"/>
      <c r="V51" s="174">
        <v>10</v>
      </c>
      <c r="W51" s="90" t="s">
        <v>128</v>
      </c>
      <c r="X51" s="65"/>
    </row>
    <row r="52" spans="1:24" ht="24.95" customHeight="1">
      <c r="A52" s="14"/>
      <c r="B52" s="198"/>
      <c r="C52" s="145" t="s">
        <v>43</v>
      </c>
      <c r="D52" s="88">
        <v>11</v>
      </c>
      <c r="E52" s="90" t="s">
        <v>94</v>
      </c>
      <c r="F52" s="55">
        <f>G52</f>
        <v>55</v>
      </c>
      <c r="G52" s="67">
        <f>SUM(H52:S52)</f>
        <v>55</v>
      </c>
      <c r="H52" s="62">
        <v>18</v>
      </c>
      <c r="I52" s="87"/>
      <c r="J52" s="158">
        <v>5</v>
      </c>
      <c r="K52" s="87"/>
      <c r="L52" s="184">
        <v>12</v>
      </c>
      <c r="M52" s="87"/>
      <c r="N52" s="61">
        <v>20</v>
      </c>
      <c r="O52" s="87"/>
      <c r="P52" s="88"/>
      <c r="Q52" s="88"/>
      <c r="R52" s="88"/>
      <c r="S52" s="88"/>
      <c r="T52" s="203"/>
      <c r="U52" s="16"/>
      <c r="V52" s="174">
        <v>11</v>
      </c>
      <c r="W52" s="90" t="s">
        <v>116</v>
      </c>
      <c r="X52" s="65"/>
    </row>
    <row r="53" spans="1:24" ht="24.95" customHeight="1">
      <c r="A53" s="14"/>
      <c r="B53" s="198"/>
      <c r="C53" s="146" t="s">
        <v>34</v>
      </c>
      <c r="D53" s="88">
        <v>12</v>
      </c>
      <c r="E53" s="90" t="s">
        <v>159</v>
      </c>
      <c r="F53" s="55">
        <f>G53-H53</f>
        <v>52</v>
      </c>
      <c r="G53" s="67">
        <f>SUM(H53:S53)</f>
        <v>59</v>
      </c>
      <c r="H53" s="143">
        <v>7</v>
      </c>
      <c r="I53" s="158">
        <v>8</v>
      </c>
      <c r="J53" s="88">
        <v>11</v>
      </c>
      <c r="K53" s="88">
        <v>15</v>
      </c>
      <c r="L53" s="184">
        <v>9</v>
      </c>
      <c r="M53" s="184">
        <v>9</v>
      </c>
      <c r="N53" s="87"/>
      <c r="O53" s="87"/>
      <c r="P53" s="88"/>
      <c r="Q53" s="88"/>
      <c r="R53" s="88"/>
      <c r="S53" s="88"/>
      <c r="T53" s="203"/>
      <c r="U53" s="16"/>
      <c r="V53" s="174">
        <v>12</v>
      </c>
      <c r="W53" s="90" t="s">
        <v>88</v>
      </c>
      <c r="X53" s="65"/>
    </row>
    <row r="54" spans="1:24" ht="24.95" customHeight="1">
      <c r="A54" s="14"/>
      <c r="B54" s="198"/>
      <c r="C54" s="132" t="s">
        <v>32</v>
      </c>
      <c r="D54" s="88">
        <v>13</v>
      </c>
      <c r="E54" s="90" t="s">
        <v>160</v>
      </c>
      <c r="F54" s="55">
        <f>G54</f>
        <v>47</v>
      </c>
      <c r="G54" s="67">
        <f>SUM(H54:S54)</f>
        <v>47</v>
      </c>
      <c r="H54" s="184">
        <v>5</v>
      </c>
      <c r="I54" s="184">
        <v>14</v>
      </c>
      <c r="J54" s="88">
        <v>6</v>
      </c>
      <c r="K54" s="87"/>
      <c r="L54" s="88">
        <v>8</v>
      </c>
      <c r="M54" s="87"/>
      <c r="N54" s="184">
        <v>7</v>
      </c>
      <c r="O54" s="184">
        <v>7</v>
      </c>
      <c r="P54" s="1"/>
      <c r="Q54" s="1"/>
      <c r="R54" s="1"/>
      <c r="S54" s="88"/>
      <c r="T54" s="203"/>
      <c r="U54" s="16"/>
      <c r="V54" s="174">
        <v>13</v>
      </c>
      <c r="W54" s="90" t="s">
        <v>137</v>
      </c>
      <c r="X54" s="65"/>
    </row>
    <row r="55" spans="1:24" ht="24.95" customHeight="1">
      <c r="A55" s="14"/>
      <c r="B55" s="198"/>
      <c r="C55" s="146" t="s">
        <v>8</v>
      </c>
      <c r="D55" s="88">
        <v>14</v>
      </c>
      <c r="E55" s="90" t="s">
        <v>137</v>
      </c>
      <c r="F55" s="55">
        <f>G55</f>
        <v>45</v>
      </c>
      <c r="G55" s="67">
        <f>SUM(H55:S55)</f>
        <v>45</v>
      </c>
      <c r="H55" s="87"/>
      <c r="I55" s="184">
        <v>8</v>
      </c>
      <c r="J55" s="184">
        <v>9</v>
      </c>
      <c r="K55" s="184">
        <v>10</v>
      </c>
      <c r="L55" s="184">
        <v>9</v>
      </c>
      <c r="M55" s="184">
        <v>9</v>
      </c>
      <c r="N55" s="87"/>
      <c r="O55" s="87"/>
      <c r="P55" s="88"/>
      <c r="Q55" s="88"/>
      <c r="R55" s="88"/>
      <c r="S55" s="88"/>
      <c r="T55" s="203"/>
      <c r="U55" s="16"/>
      <c r="V55" s="174">
        <v>14</v>
      </c>
      <c r="W55" s="90" t="s">
        <v>40</v>
      </c>
      <c r="X55" s="65"/>
    </row>
    <row r="56" spans="1:24" ht="24.95" customHeight="1">
      <c r="A56" s="14"/>
      <c r="B56" s="198"/>
      <c r="C56" s="145" t="s">
        <v>43</v>
      </c>
      <c r="D56" s="88">
        <v>15</v>
      </c>
      <c r="E56" s="90" t="s">
        <v>113</v>
      </c>
      <c r="F56" s="55">
        <f>G56-H56-L56-I56</f>
        <v>41</v>
      </c>
      <c r="G56" s="67">
        <f>SUM(H56:S56)</f>
        <v>52</v>
      </c>
      <c r="H56" s="143">
        <v>4</v>
      </c>
      <c r="I56" s="143">
        <v>5</v>
      </c>
      <c r="J56" s="88">
        <v>7</v>
      </c>
      <c r="K56" s="184">
        <v>9</v>
      </c>
      <c r="L56" s="143">
        <v>2</v>
      </c>
      <c r="M56" s="184">
        <v>6</v>
      </c>
      <c r="N56" s="184">
        <v>8</v>
      </c>
      <c r="O56" s="97">
        <v>11</v>
      </c>
      <c r="P56" s="88"/>
      <c r="Q56" s="88"/>
      <c r="R56" s="88"/>
      <c r="S56" s="88"/>
      <c r="T56" s="71"/>
      <c r="U56" s="16"/>
      <c r="V56" s="174">
        <v>15</v>
      </c>
      <c r="W56" s="90" t="s">
        <v>94</v>
      </c>
      <c r="X56" s="65"/>
    </row>
    <row r="57" spans="1:24" ht="24.95" customHeight="1">
      <c r="A57" s="14"/>
      <c r="B57" s="198"/>
      <c r="C57" s="132" t="s">
        <v>9</v>
      </c>
      <c r="D57" s="88">
        <v>16</v>
      </c>
      <c r="E57" s="90" t="s">
        <v>85</v>
      </c>
      <c r="F57" s="55">
        <f>G57-H57-J57</f>
        <v>39</v>
      </c>
      <c r="G57" s="67">
        <f>SUM(H57:S57)</f>
        <v>47</v>
      </c>
      <c r="H57" s="143">
        <v>4</v>
      </c>
      <c r="I57" s="88">
        <v>7</v>
      </c>
      <c r="J57" s="143">
        <v>4</v>
      </c>
      <c r="K57" s="184">
        <v>8</v>
      </c>
      <c r="L57" s="88">
        <v>5</v>
      </c>
      <c r="M57" s="184">
        <v>8</v>
      </c>
      <c r="N57" s="88">
        <v>2</v>
      </c>
      <c r="O57" s="88">
        <v>9</v>
      </c>
      <c r="P57" s="184"/>
      <c r="Q57" s="184"/>
      <c r="R57" s="184"/>
      <c r="S57" s="88"/>
      <c r="T57" s="71"/>
      <c r="U57" s="16"/>
      <c r="V57" s="174">
        <v>16</v>
      </c>
      <c r="W57" s="90" t="s">
        <v>160</v>
      </c>
      <c r="X57" s="65"/>
    </row>
    <row r="58" spans="1:24" ht="24.95" customHeight="1">
      <c r="A58" s="14"/>
      <c r="B58" s="198"/>
      <c r="C58" s="132" t="s">
        <v>32</v>
      </c>
      <c r="D58" s="88">
        <v>17</v>
      </c>
      <c r="E58" s="90" t="s">
        <v>138</v>
      </c>
      <c r="F58" s="55">
        <f>G58</f>
        <v>39</v>
      </c>
      <c r="G58" s="67">
        <f>SUM(H58:S58)</f>
        <v>39</v>
      </c>
      <c r="H58" s="184">
        <v>5</v>
      </c>
      <c r="I58" s="184">
        <v>6</v>
      </c>
      <c r="J58" s="184">
        <v>6</v>
      </c>
      <c r="K58" s="87"/>
      <c r="L58" s="184">
        <v>8</v>
      </c>
      <c r="M58" s="87"/>
      <c r="N58" s="98">
        <v>7</v>
      </c>
      <c r="O58" s="1">
        <v>7</v>
      </c>
      <c r="P58" s="1"/>
      <c r="Q58" s="1"/>
      <c r="R58" s="1"/>
      <c r="S58" s="88"/>
      <c r="T58" s="84"/>
      <c r="U58" s="16"/>
      <c r="V58" s="174">
        <v>17</v>
      </c>
      <c r="W58" s="90" t="s">
        <v>163</v>
      </c>
      <c r="X58" s="65"/>
    </row>
    <row r="59" spans="1:24" ht="24.95" customHeight="1">
      <c r="A59" s="14"/>
      <c r="B59" s="198"/>
      <c r="C59" s="132" t="s">
        <v>32</v>
      </c>
      <c r="D59" s="88">
        <v>18</v>
      </c>
      <c r="E59" s="90" t="s">
        <v>192</v>
      </c>
      <c r="F59" s="55">
        <f>G59</f>
        <v>39</v>
      </c>
      <c r="G59" s="67">
        <f>SUM(H59:S59)</f>
        <v>39</v>
      </c>
      <c r="H59" s="87"/>
      <c r="I59" s="87"/>
      <c r="J59" s="87"/>
      <c r="K59" s="87"/>
      <c r="L59" s="158">
        <v>4</v>
      </c>
      <c r="M59" s="88">
        <v>7</v>
      </c>
      <c r="N59" s="98">
        <v>14</v>
      </c>
      <c r="O59" s="1">
        <v>14</v>
      </c>
      <c r="P59" s="1"/>
      <c r="Q59" s="1"/>
      <c r="R59" s="1"/>
      <c r="S59" s="88"/>
      <c r="T59" s="84"/>
      <c r="U59" s="16"/>
      <c r="V59" s="174">
        <v>18</v>
      </c>
      <c r="W59" s="90" t="s">
        <v>85</v>
      </c>
      <c r="X59" s="65"/>
    </row>
    <row r="60" spans="1:24" ht="24.95" customHeight="1">
      <c r="A60" s="14"/>
      <c r="B60" s="198"/>
      <c r="C60" s="146" t="s">
        <v>195</v>
      </c>
      <c r="D60" s="88">
        <v>19</v>
      </c>
      <c r="E60" s="90" t="s">
        <v>116</v>
      </c>
      <c r="F60" s="55">
        <f>G60</f>
        <v>38</v>
      </c>
      <c r="G60" s="67">
        <f>SUM(H60:S60)</f>
        <v>38</v>
      </c>
      <c r="H60" s="184">
        <v>15</v>
      </c>
      <c r="I60" s="88">
        <v>14</v>
      </c>
      <c r="J60" s="88">
        <v>9</v>
      </c>
      <c r="K60" s="87">
        <v>0</v>
      </c>
      <c r="L60" s="87"/>
      <c r="M60" s="87"/>
      <c r="N60" s="87"/>
      <c r="O60" s="87"/>
      <c r="P60" s="158"/>
      <c r="Q60" s="158"/>
      <c r="R60" s="158"/>
      <c r="S60" s="88"/>
      <c r="T60" s="70"/>
      <c r="U60" s="16"/>
      <c r="V60" s="174">
        <v>19</v>
      </c>
      <c r="W60" s="90" t="s">
        <v>113</v>
      </c>
      <c r="X60" s="65"/>
    </row>
    <row r="61" spans="1:24" ht="24.95" customHeight="1">
      <c r="A61" s="14"/>
      <c r="B61" s="198"/>
      <c r="C61" s="146" t="s">
        <v>195</v>
      </c>
      <c r="D61" s="154">
        <v>20</v>
      </c>
      <c r="E61" s="90" t="s">
        <v>88</v>
      </c>
      <c r="F61" s="55">
        <f>G61</f>
        <v>37</v>
      </c>
      <c r="G61" s="67">
        <f>SUM(H61:S61)</f>
        <v>37</v>
      </c>
      <c r="H61" s="161">
        <v>9</v>
      </c>
      <c r="I61" s="161">
        <v>9</v>
      </c>
      <c r="J61" s="161">
        <v>4</v>
      </c>
      <c r="K61" s="161">
        <v>15</v>
      </c>
      <c r="L61" s="162"/>
      <c r="M61" s="87"/>
      <c r="N61" s="162"/>
      <c r="O61" s="162"/>
      <c r="P61" s="161"/>
      <c r="Q61" s="161"/>
      <c r="R61" s="282"/>
      <c r="S61" s="174"/>
      <c r="T61" s="70"/>
      <c r="U61" s="16"/>
      <c r="V61" s="174">
        <v>20</v>
      </c>
      <c r="W61" s="90" t="s">
        <v>138</v>
      </c>
      <c r="X61" s="65"/>
    </row>
    <row r="62" spans="1:24" ht="24.95" customHeight="1">
      <c r="A62" s="14"/>
      <c r="B62" s="198"/>
      <c r="C62" s="146" t="s">
        <v>42</v>
      </c>
      <c r="D62" s="154">
        <v>21</v>
      </c>
      <c r="E62" s="90" t="s">
        <v>163</v>
      </c>
      <c r="F62" s="55">
        <f>G62</f>
        <v>32</v>
      </c>
      <c r="G62" s="67">
        <f>SUM(H62:S62)</f>
        <v>32</v>
      </c>
      <c r="H62" s="162"/>
      <c r="I62" s="162"/>
      <c r="J62" s="162"/>
      <c r="K62" s="162"/>
      <c r="L62" s="281">
        <v>16</v>
      </c>
      <c r="M62" s="281">
        <v>16</v>
      </c>
      <c r="N62" s="162"/>
      <c r="O62" s="162"/>
      <c r="P62" s="166"/>
      <c r="Q62" s="166"/>
      <c r="R62" s="167"/>
      <c r="S62" s="174"/>
      <c r="T62" s="70"/>
      <c r="U62" s="16"/>
      <c r="V62" s="174">
        <v>21</v>
      </c>
      <c r="W62" s="90" t="s">
        <v>192</v>
      </c>
      <c r="X62" s="65"/>
    </row>
    <row r="63" spans="1:24" ht="24.95" customHeight="1">
      <c r="A63" s="14"/>
      <c r="B63" s="198"/>
      <c r="C63" s="131" t="s">
        <v>6</v>
      </c>
      <c r="D63" s="154">
        <v>22</v>
      </c>
      <c r="E63" s="90" t="s">
        <v>164</v>
      </c>
      <c r="F63" s="55">
        <f>G63</f>
        <v>32</v>
      </c>
      <c r="G63" s="67">
        <f>SUM(H63:S63)</f>
        <v>32</v>
      </c>
      <c r="H63" s="162"/>
      <c r="I63" s="162"/>
      <c r="J63" s="162"/>
      <c r="K63" s="162"/>
      <c r="L63" s="158">
        <v>4</v>
      </c>
      <c r="M63" s="87"/>
      <c r="N63" s="165">
        <v>14</v>
      </c>
      <c r="O63" s="166">
        <v>14</v>
      </c>
      <c r="P63" s="166"/>
      <c r="Q63" s="166"/>
      <c r="R63" s="167"/>
      <c r="S63" s="174"/>
      <c r="T63" s="70"/>
      <c r="U63" s="16"/>
      <c r="V63" s="174">
        <v>22</v>
      </c>
      <c r="W63" s="90" t="s">
        <v>164</v>
      </c>
      <c r="X63" s="65"/>
    </row>
    <row r="64" spans="1:24" ht="24.95" customHeight="1">
      <c r="A64" s="14"/>
      <c r="B64" s="198"/>
      <c r="C64" s="96" t="s">
        <v>10</v>
      </c>
      <c r="D64" s="174">
        <v>23</v>
      </c>
      <c r="E64" s="90" t="s">
        <v>189</v>
      </c>
      <c r="F64" s="55">
        <f>G64</f>
        <v>16</v>
      </c>
      <c r="G64" s="67">
        <f>SUM(H64:S64)</f>
        <v>16</v>
      </c>
      <c r="H64" s="162"/>
      <c r="I64" s="162"/>
      <c r="J64" s="162"/>
      <c r="K64" s="162"/>
      <c r="L64" s="162"/>
      <c r="M64" s="87"/>
      <c r="N64" s="165">
        <v>10</v>
      </c>
      <c r="O64" s="166">
        <v>6</v>
      </c>
      <c r="P64" s="166"/>
      <c r="Q64" s="166"/>
      <c r="R64" s="167"/>
      <c r="S64" s="174"/>
      <c r="T64" s="70"/>
      <c r="U64" s="16"/>
      <c r="V64" s="163"/>
      <c r="W64" s="164"/>
      <c r="X64" s="65"/>
    </row>
    <row r="65" spans="1:24" ht="24.95" customHeight="1">
      <c r="A65" s="14"/>
      <c r="B65" s="198"/>
      <c r="C65" s="96" t="s">
        <v>10</v>
      </c>
      <c r="D65" s="174">
        <v>24</v>
      </c>
      <c r="E65" s="185" t="s">
        <v>191</v>
      </c>
      <c r="F65" s="55">
        <f>G65</f>
        <v>8</v>
      </c>
      <c r="G65" s="67">
        <f>SUM(H65:S65)</f>
        <v>8</v>
      </c>
      <c r="H65" s="162"/>
      <c r="I65" s="162"/>
      <c r="J65" s="162"/>
      <c r="K65" s="162"/>
      <c r="L65" s="162"/>
      <c r="M65" s="87"/>
      <c r="N65" s="165">
        <v>3</v>
      </c>
      <c r="O65" s="1">
        <v>5</v>
      </c>
      <c r="P65" s="166"/>
      <c r="Q65" s="166"/>
      <c r="R65" s="167"/>
      <c r="S65" s="174"/>
      <c r="T65" s="70"/>
      <c r="U65" s="16"/>
      <c r="V65" s="163"/>
      <c r="W65" s="164"/>
      <c r="X65" s="65"/>
    </row>
    <row r="66" spans="1:24" ht="24.95" customHeight="1">
      <c r="A66" s="14"/>
      <c r="B66" s="198"/>
      <c r="C66" s="96" t="s">
        <v>10</v>
      </c>
      <c r="D66" s="174">
        <v>25</v>
      </c>
      <c r="E66" s="90" t="s">
        <v>190</v>
      </c>
      <c r="F66" s="55">
        <f>G66</f>
        <v>8</v>
      </c>
      <c r="G66" s="67">
        <f>SUM(H66:S66)</f>
        <v>8</v>
      </c>
      <c r="H66" s="162"/>
      <c r="I66" s="162"/>
      <c r="J66" s="162"/>
      <c r="K66" s="162"/>
      <c r="L66" s="162"/>
      <c r="M66" s="87"/>
      <c r="N66" s="165">
        <v>8</v>
      </c>
      <c r="O66" s="162"/>
      <c r="P66" s="166"/>
      <c r="Q66" s="166"/>
      <c r="R66" s="167"/>
      <c r="S66" s="174"/>
      <c r="T66" s="70"/>
      <c r="U66" s="16"/>
      <c r="V66" s="163"/>
      <c r="W66" s="164"/>
      <c r="X66" s="65"/>
    </row>
    <row r="67" spans="1:24" ht="24.95" customHeight="1">
      <c r="A67" s="14"/>
      <c r="B67" s="198"/>
      <c r="C67" s="96" t="s">
        <v>10</v>
      </c>
      <c r="D67" s="174">
        <v>26</v>
      </c>
      <c r="E67" s="90" t="s">
        <v>188</v>
      </c>
      <c r="F67" s="55">
        <f>G67</f>
        <v>1</v>
      </c>
      <c r="G67" s="67">
        <f>SUM(H67:S67)</f>
        <v>1</v>
      </c>
      <c r="H67" s="162"/>
      <c r="I67" s="162"/>
      <c r="J67" s="162"/>
      <c r="K67" s="162"/>
      <c r="L67" s="162"/>
      <c r="M67" s="87"/>
      <c r="N67" s="165">
        <v>1</v>
      </c>
      <c r="O67" s="87"/>
      <c r="P67" s="166"/>
      <c r="Q67" s="166"/>
      <c r="R67" s="167"/>
      <c r="S67" s="174"/>
      <c r="T67" s="70"/>
      <c r="U67" s="16"/>
      <c r="V67" s="163"/>
      <c r="W67" s="164"/>
      <c r="X67" s="65"/>
    </row>
    <row r="68" spans="1:24" ht="24.95" customHeight="1">
      <c r="A68" s="14"/>
      <c r="B68" s="198"/>
      <c r="C68" s="13"/>
      <c r="D68" s="13"/>
      <c r="E68" s="13"/>
      <c r="F68" s="94" t="s">
        <v>6</v>
      </c>
      <c r="G68" s="95" t="s">
        <v>31</v>
      </c>
      <c r="H68" s="95" t="s">
        <v>9</v>
      </c>
      <c r="I68" s="95" t="s">
        <v>32</v>
      </c>
      <c r="J68" s="95" t="s">
        <v>43</v>
      </c>
      <c r="K68" s="95" t="s">
        <v>68</v>
      </c>
      <c r="L68" s="92" t="s">
        <v>72</v>
      </c>
      <c r="M68" s="92" t="s">
        <v>42</v>
      </c>
      <c r="N68" s="92" t="s">
        <v>34</v>
      </c>
      <c r="O68" s="92" t="s">
        <v>33</v>
      </c>
      <c r="P68" s="92" t="s">
        <v>8</v>
      </c>
      <c r="Q68" s="96" t="s">
        <v>10</v>
      </c>
      <c r="R68" s="93"/>
      <c r="S68" s="13"/>
      <c r="T68" s="14"/>
      <c r="U68" s="14"/>
      <c r="V68" s="14"/>
      <c r="W68" s="14"/>
      <c r="X68" s="65"/>
    </row>
    <row r="69" spans="1:24" ht="24.95" customHeight="1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65"/>
    </row>
    <row r="70" spans="1:24" ht="23.25">
      <c r="A70" s="14"/>
      <c r="B70" s="14"/>
      <c r="C70" s="14"/>
      <c r="D70" s="14"/>
      <c r="E70" s="68" t="s">
        <v>15</v>
      </c>
      <c r="F70" s="69" t="s">
        <v>21</v>
      </c>
      <c r="G70" s="69" t="s">
        <v>22</v>
      </c>
      <c r="H70" s="69" t="s">
        <v>28</v>
      </c>
      <c r="I70" s="69" t="s">
        <v>27</v>
      </c>
      <c r="J70" s="69" t="s">
        <v>26</v>
      </c>
      <c r="K70" s="69" t="s">
        <v>36</v>
      </c>
      <c r="L70" s="69" t="s">
        <v>35</v>
      </c>
      <c r="M70" s="69" t="s">
        <v>44</v>
      </c>
      <c r="N70" s="69" t="s">
        <v>62</v>
      </c>
      <c r="O70" s="69" t="s">
        <v>63</v>
      </c>
      <c r="P70" s="69" t="s">
        <v>70</v>
      </c>
      <c r="Q70" s="69" t="s">
        <v>71</v>
      </c>
      <c r="R70" s="14"/>
      <c r="S70" s="14"/>
      <c r="T70" s="16"/>
      <c r="U70" s="16"/>
      <c r="V70" s="14"/>
      <c r="W70" s="14"/>
      <c r="X70" s="65"/>
    </row>
    <row r="71" spans="1:24" ht="15.75">
      <c r="A71" s="14"/>
      <c r="B71" s="14"/>
      <c r="C71" s="14"/>
      <c r="D71" s="219" t="s">
        <v>52</v>
      </c>
      <c r="E71" s="1" t="s">
        <v>162</v>
      </c>
      <c r="F71" s="93"/>
      <c r="G71" s="87"/>
      <c r="H71" s="87"/>
      <c r="I71" s="87"/>
      <c r="J71" s="168">
        <v>5</v>
      </c>
      <c r="K71" s="168">
        <v>4</v>
      </c>
      <c r="L71" s="87"/>
      <c r="M71" s="87"/>
      <c r="N71" s="168"/>
      <c r="O71" s="168"/>
      <c r="P71" s="168"/>
      <c r="Q71" s="168"/>
      <c r="R71" s="14"/>
      <c r="S71" s="14"/>
      <c r="T71" s="16"/>
      <c r="U71" s="16"/>
      <c r="V71" s="14"/>
      <c r="W71" s="14"/>
      <c r="X71" s="65"/>
    </row>
    <row r="72" spans="1:24" ht="15.75" customHeight="1">
      <c r="A72" s="14"/>
      <c r="B72" s="14"/>
      <c r="C72" s="14"/>
      <c r="D72" s="219"/>
      <c r="E72" s="1" t="s">
        <v>98</v>
      </c>
      <c r="F72" s="147">
        <v>8</v>
      </c>
      <c r="G72" s="147">
        <v>3</v>
      </c>
      <c r="H72" s="147">
        <v>11</v>
      </c>
      <c r="I72" s="147">
        <v>20</v>
      </c>
      <c r="J72" s="148">
        <v>7</v>
      </c>
      <c r="K72" s="148">
        <v>6</v>
      </c>
      <c r="L72" s="37">
        <v>9</v>
      </c>
      <c r="M72" s="37">
        <v>12</v>
      </c>
      <c r="N72" s="37"/>
      <c r="O72" s="37"/>
      <c r="P72" s="37"/>
      <c r="Q72" s="37"/>
      <c r="R72" s="14"/>
      <c r="S72" s="14"/>
      <c r="T72" s="14"/>
      <c r="U72" s="14"/>
      <c r="V72" s="14"/>
      <c r="W72" s="14"/>
      <c r="X72" s="65"/>
    </row>
    <row r="73" spans="1:24" ht="15.75" customHeight="1">
      <c r="A73" s="14"/>
      <c r="B73" s="14"/>
      <c r="C73" s="14"/>
      <c r="D73" s="219"/>
      <c r="E73" s="1" t="s">
        <v>117</v>
      </c>
      <c r="F73" s="148">
        <v>20</v>
      </c>
      <c r="G73" s="148">
        <v>2</v>
      </c>
      <c r="H73" s="147">
        <v>12</v>
      </c>
      <c r="I73" s="87"/>
      <c r="J73" s="148">
        <v>17</v>
      </c>
      <c r="K73" s="87"/>
      <c r="L73" s="148">
        <v>80</v>
      </c>
      <c r="M73" s="148">
        <v>15</v>
      </c>
      <c r="N73" s="148"/>
      <c r="O73" s="148"/>
      <c r="P73" s="37"/>
      <c r="Q73" s="149"/>
      <c r="R73" s="14"/>
      <c r="S73" s="14"/>
      <c r="T73" s="14"/>
      <c r="U73" s="14"/>
      <c r="V73" s="14"/>
      <c r="W73" s="14"/>
      <c r="X73" s="65"/>
    </row>
    <row r="74" spans="1:24" ht="15.75" customHeight="1">
      <c r="A74" s="14"/>
      <c r="B74" s="14"/>
      <c r="C74" s="14"/>
      <c r="D74" s="219"/>
      <c r="E74" s="1" t="s">
        <v>111</v>
      </c>
      <c r="F74" s="150">
        <v>6</v>
      </c>
      <c r="G74" s="87"/>
      <c r="H74" s="147">
        <v>14</v>
      </c>
      <c r="I74" s="87"/>
      <c r="J74" s="87"/>
      <c r="K74" s="87"/>
      <c r="L74" s="87"/>
      <c r="M74" s="87"/>
      <c r="N74" s="148"/>
      <c r="O74" s="148"/>
      <c r="P74" s="148"/>
      <c r="Q74" s="148"/>
      <c r="R74" s="14"/>
      <c r="S74" s="14"/>
      <c r="T74" s="14"/>
      <c r="U74" s="14"/>
      <c r="V74" s="14"/>
      <c r="W74" s="14"/>
      <c r="X74" s="65"/>
    </row>
    <row r="75" spans="1:24" ht="15.75" customHeight="1">
      <c r="A75" s="14"/>
      <c r="B75" s="14"/>
      <c r="C75" s="14"/>
      <c r="D75" s="219"/>
      <c r="E75" s="1" t="s">
        <v>102</v>
      </c>
      <c r="F75" s="148">
        <v>10</v>
      </c>
      <c r="G75" s="148">
        <v>11</v>
      </c>
      <c r="H75" s="147">
        <v>3</v>
      </c>
      <c r="I75" s="147">
        <v>12</v>
      </c>
      <c r="J75" s="148">
        <v>15</v>
      </c>
      <c r="K75" s="148">
        <v>8</v>
      </c>
      <c r="L75" s="148">
        <v>2</v>
      </c>
      <c r="M75" s="148">
        <v>6</v>
      </c>
      <c r="N75" s="148"/>
      <c r="O75" s="148"/>
      <c r="P75" s="148"/>
      <c r="Q75" s="149"/>
      <c r="R75" s="14"/>
      <c r="S75" s="14"/>
      <c r="T75" s="14"/>
      <c r="U75" s="14"/>
      <c r="V75" s="14"/>
      <c r="W75" s="14"/>
      <c r="X75" s="65"/>
    </row>
    <row r="76" spans="1:24" ht="15.75">
      <c r="A76" s="14"/>
      <c r="B76" s="14"/>
      <c r="C76" s="14"/>
      <c r="D76" s="219"/>
      <c r="E76" s="1" t="s">
        <v>129</v>
      </c>
      <c r="F76" s="150">
        <v>13</v>
      </c>
      <c r="G76" s="150">
        <v>20</v>
      </c>
      <c r="H76" s="147">
        <v>4</v>
      </c>
      <c r="I76" s="37">
        <v>3</v>
      </c>
      <c r="J76" s="87"/>
      <c r="K76" s="87"/>
      <c r="L76" s="87"/>
      <c r="M76" s="87"/>
      <c r="N76" s="148"/>
      <c r="O76" s="148"/>
      <c r="P76" s="147"/>
      <c r="Q76" s="147"/>
      <c r="R76" s="14"/>
      <c r="S76" s="14"/>
      <c r="T76" s="14"/>
      <c r="U76" s="14"/>
      <c r="V76" s="14"/>
      <c r="W76" s="14"/>
      <c r="X76" s="65"/>
    </row>
    <row r="77" spans="1:24" ht="15.75">
      <c r="A77" s="14"/>
      <c r="B77" s="14"/>
      <c r="C77" s="14"/>
      <c r="D77" s="219"/>
      <c r="E77" s="75" t="s">
        <v>110</v>
      </c>
      <c r="F77" s="148">
        <v>2</v>
      </c>
      <c r="G77" s="148">
        <v>7</v>
      </c>
      <c r="H77" s="147">
        <v>6</v>
      </c>
      <c r="I77" s="37">
        <v>17</v>
      </c>
      <c r="J77" s="148">
        <v>14</v>
      </c>
      <c r="K77" s="148">
        <v>11</v>
      </c>
      <c r="L77" s="148">
        <v>1</v>
      </c>
      <c r="M77" s="148">
        <v>9</v>
      </c>
      <c r="N77" s="148"/>
      <c r="O77" s="148"/>
      <c r="P77" s="37"/>
      <c r="Q77" s="149"/>
      <c r="R77" s="14"/>
      <c r="S77" s="14"/>
      <c r="T77" s="14"/>
      <c r="U77" s="14"/>
      <c r="V77" s="14"/>
      <c r="W77" s="14"/>
      <c r="X77" s="65"/>
    </row>
    <row r="78" spans="1:24" ht="15.75">
      <c r="A78" s="14"/>
      <c r="B78" s="14"/>
      <c r="C78" s="14"/>
      <c r="D78" s="219"/>
      <c r="E78" s="1" t="s">
        <v>112</v>
      </c>
      <c r="F78" s="147">
        <v>16</v>
      </c>
      <c r="G78" s="147">
        <v>17</v>
      </c>
      <c r="H78" s="147">
        <v>13</v>
      </c>
      <c r="I78" s="147">
        <v>10</v>
      </c>
      <c r="J78" s="147">
        <v>6</v>
      </c>
      <c r="K78" s="147">
        <v>20</v>
      </c>
      <c r="L78" s="147">
        <v>4</v>
      </c>
      <c r="M78" s="147">
        <v>7</v>
      </c>
      <c r="N78" s="147"/>
      <c r="O78" s="147"/>
      <c r="P78" s="148"/>
      <c r="Q78" s="148"/>
      <c r="R78" s="14"/>
      <c r="S78" s="14"/>
      <c r="T78" s="14"/>
      <c r="U78" s="14"/>
      <c r="V78" s="14"/>
      <c r="W78" s="14"/>
      <c r="X78" s="65"/>
    </row>
    <row r="79" spans="1:24" ht="15.75">
      <c r="A79" s="14"/>
      <c r="B79" s="14"/>
      <c r="C79" s="14"/>
      <c r="D79" s="219"/>
      <c r="E79" s="1" t="s">
        <v>179</v>
      </c>
      <c r="F79" s="147"/>
      <c r="G79" s="147"/>
      <c r="H79" s="147"/>
      <c r="I79" s="147"/>
      <c r="J79" s="147"/>
      <c r="K79" s="147"/>
      <c r="L79" s="147">
        <v>19</v>
      </c>
      <c r="M79" s="147"/>
      <c r="N79" s="147"/>
      <c r="O79" s="147"/>
      <c r="P79" s="148"/>
      <c r="Q79" s="148"/>
      <c r="R79" s="14"/>
      <c r="S79" s="14"/>
      <c r="T79" s="14"/>
      <c r="U79" s="14"/>
      <c r="V79" s="14"/>
      <c r="W79" s="14"/>
      <c r="X79" s="65"/>
    </row>
    <row r="80" spans="1:24" ht="15.75">
      <c r="A80" s="14"/>
      <c r="B80" s="14"/>
      <c r="C80" s="14"/>
      <c r="D80" s="219"/>
      <c r="E80" s="1" t="s">
        <v>130</v>
      </c>
      <c r="F80" s="87"/>
      <c r="G80" s="147">
        <v>5</v>
      </c>
      <c r="H80" s="147">
        <v>1</v>
      </c>
      <c r="I80" s="87"/>
      <c r="J80" s="87"/>
      <c r="K80" s="87"/>
      <c r="L80" s="147">
        <v>7</v>
      </c>
      <c r="M80" s="147">
        <v>3</v>
      </c>
      <c r="N80" s="147"/>
      <c r="O80" s="147"/>
      <c r="P80" s="148"/>
      <c r="Q80" s="148"/>
      <c r="R80" s="14"/>
      <c r="S80" s="14"/>
      <c r="T80" s="14"/>
      <c r="U80" s="14"/>
      <c r="V80" s="14"/>
      <c r="W80" s="14"/>
      <c r="X80" s="65"/>
    </row>
    <row r="81" spans="1:24" ht="15.75">
      <c r="A81" s="14"/>
      <c r="B81" s="14"/>
      <c r="C81" s="14"/>
      <c r="D81" s="219"/>
      <c r="E81" s="1" t="s">
        <v>73</v>
      </c>
      <c r="F81" s="148">
        <v>11</v>
      </c>
      <c r="G81" s="148">
        <v>9</v>
      </c>
      <c r="H81" s="147">
        <v>19</v>
      </c>
      <c r="I81" s="150">
        <v>1</v>
      </c>
      <c r="J81" s="148">
        <v>16</v>
      </c>
      <c r="K81" s="148">
        <v>3</v>
      </c>
      <c r="L81" s="148">
        <v>81</v>
      </c>
      <c r="M81" s="148">
        <v>17</v>
      </c>
      <c r="N81" s="148"/>
      <c r="O81" s="148"/>
      <c r="P81" s="147"/>
      <c r="Q81" s="147"/>
      <c r="R81" s="14"/>
      <c r="S81" s="14"/>
      <c r="T81" s="14"/>
      <c r="U81" s="14"/>
      <c r="V81" s="14"/>
      <c r="W81" s="14"/>
      <c r="X81" s="65"/>
    </row>
    <row r="82" spans="1:24" ht="15.75">
      <c r="A82" s="14"/>
      <c r="B82" s="14"/>
      <c r="C82" s="14"/>
      <c r="D82" s="219"/>
      <c r="E82" s="1" t="s">
        <v>101</v>
      </c>
      <c r="F82" s="37">
        <v>17</v>
      </c>
      <c r="G82" s="37">
        <v>16</v>
      </c>
      <c r="H82" s="147">
        <v>8</v>
      </c>
      <c r="I82" s="148">
        <v>11</v>
      </c>
      <c r="J82" s="148">
        <v>3</v>
      </c>
      <c r="K82" s="148">
        <v>2</v>
      </c>
      <c r="L82" s="148">
        <v>20</v>
      </c>
      <c r="M82" s="148">
        <v>4</v>
      </c>
      <c r="N82" s="148"/>
      <c r="O82" s="148"/>
      <c r="P82" s="148"/>
      <c r="Q82" s="148"/>
      <c r="R82" s="14"/>
      <c r="S82" s="14"/>
      <c r="T82" s="14"/>
      <c r="U82" s="14"/>
      <c r="V82" s="14"/>
      <c r="W82" s="14"/>
      <c r="X82" s="65"/>
    </row>
    <row r="83" spans="1:24" ht="15.75">
      <c r="A83" s="14"/>
      <c r="B83" s="14"/>
      <c r="C83" s="14"/>
      <c r="D83" s="219"/>
      <c r="E83" s="1" t="s">
        <v>149</v>
      </c>
      <c r="F83" s="87"/>
      <c r="G83" s="87"/>
      <c r="H83" s="147">
        <v>16</v>
      </c>
      <c r="I83" s="148">
        <v>2</v>
      </c>
      <c r="J83" s="148">
        <v>10</v>
      </c>
      <c r="K83" s="148">
        <v>1</v>
      </c>
      <c r="L83" s="148">
        <v>11</v>
      </c>
      <c r="M83" s="148">
        <v>13</v>
      </c>
      <c r="N83" s="148"/>
      <c r="O83" s="148"/>
      <c r="P83" s="148"/>
      <c r="Q83" s="148"/>
      <c r="R83" s="14"/>
      <c r="S83" s="14"/>
      <c r="T83" s="14"/>
      <c r="U83" s="14"/>
      <c r="V83" s="14"/>
      <c r="W83" s="14"/>
      <c r="X83" s="65"/>
    </row>
    <row r="84" spans="1:24" ht="15.75">
      <c r="A84" s="14"/>
      <c r="B84" s="14"/>
      <c r="C84" s="14"/>
      <c r="D84" s="219"/>
      <c r="E84" s="1" t="s">
        <v>86</v>
      </c>
      <c r="F84" s="87"/>
      <c r="G84" s="87"/>
      <c r="H84" s="87"/>
      <c r="I84" s="87"/>
      <c r="J84" s="148">
        <v>12</v>
      </c>
      <c r="K84" s="148">
        <v>13</v>
      </c>
      <c r="L84" s="148">
        <v>17</v>
      </c>
      <c r="M84" s="148">
        <v>8</v>
      </c>
      <c r="N84" s="148"/>
      <c r="O84" s="148"/>
      <c r="P84" s="148"/>
      <c r="Q84" s="148"/>
      <c r="R84" s="14"/>
      <c r="S84" s="14"/>
      <c r="T84" s="14"/>
      <c r="U84" s="14"/>
      <c r="V84" s="14"/>
      <c r="W84" s="14"/>
      <c r="X84" s="65"/>
    </row>
    <row r="85" spans="1:24" ht="15.75">
      <c r="A85" s="14"/>
      <c r="B85" s="14"/>
      <c r="C85" s="14"/>
      <c r="D85" s="219"/>
      <c r="E85" s="1" t="s">
        <v>59</v>
      </c>
      <c r="F85" s="37">
        <v>15</v>
      </c>
      <c r="G85" s="37">
        <v>13</v>
      </c>
      <c r="H85" s="147">
        <v>20</v>
      </c>
      <c r="I85" s="148">
        <v>5</v>
      </c>
      <c r="J85" s="148">
        <v>1</v>
      </c>
      <c r="K85" s="148">
        <v>19</v>
      </c>
      <c r="L85" s="87"/>
      <c r="M85" s="87"/>
      <c r="N85" s="148"/>
      <c r="O85" s="148"/>
      <c r="P85" s="150"/>
      <c r="Q85" s="151"/>
      <c r="R85" s="14"/>
      <c r="S85" s="14"/>
      <c r="T85" s="14"/>
      <c r="U85" s="14"/>
      <c r="V85" s="14"/>
      <c r="W85" s="14"/>
      <c r="X85" s="65"/>
    </row>
    <row r="86" spans="1:24" ht="15.75">
      <c r="A86" s="14"/>
      <c r="B86" s="14"/>
      <c r="C86" s="14"/>
      <c r="D86" s="219"/>
      <c r="E86" s="1" t="s">
        <v>108</v>
      </c>
      <c r="F86" s="148">
        <v>5</v>
      </c>
      <c r="G86" s="148">
        <v>8</v>
      </c>
      <c r="H86" s="147">
        <v>9</v>
      </c>
      <c r="I86" s="148">
        <v>6</v>
      </c>
      <c r="J86" s="148">
        <v>4</v>
      </c>
      <c r="K86" s="148">
        <v>7</v>
      </c>
      <c r="L86" s="147">
        <v>3</v>
      </c>
      <c r="M86" s="147">
        <v>20</v>
      </c>
      <c r="N86" s="147"/>
      <c r="O86" s="147"/>
      <c r="P86" s="147"/>
      <c r="Q86" s="147"/>
      <c r="R86" s="14"/>
      <c r="S86" s="14"/>
      <c r="T86" s="14"/>
      <c r="U86" s="14"/>
      <c r="V86" s="14"/>
      <c r="W86" s="14"/>
      <c r="X86" s="65"/>
    </row>
    <row r="87" spans="1:24" ht="15.75">
      <c r="A87" s="14"/>
      <c r="B87" s="14"/>
      <c r="C87" s="14"/>
      <c r="D87" s="219"/>
      <c r="E87" s="1" t="s">
        <v>176</v>
      </c>
      <c r="F87" s="2"/>
      <c r="G87" s="148"/>
      <c r="H87" s="147"/>
      <c r="I87" s="148"/>
      <c r="J87" s="148"/>
      <c r="K87" s="87"/>
      <c r="L87" s="147">
        <v>12</v>
      </c>
      <c r="M87" s="147">
        <v>5</v>
      </c>
      <c r="N87" s="147"/>
      <c r="O87" s="147"/>
      <c r="P87" s="147"/>
      <c r="Q87" s="147"/>
      <c r="R87" s="14"/>
      <c r="S87" s="14"/>
      <c r="T87" s="14"/>
      <c r="U87" s="14"/>
      <c r="V87" s="14"/>
      <c r="W87" s="14"/>
      <c r="X87" s="65"/>
    </row>
    <row r="88" spans="1:24" ht="15.75">
      <c r="A88" s="14"/>
      <c r="B88" s="14"/>
      <c r="C88" s="14"/>
      <c r="D88" s="219"/>
      <c r="E88" s="1" t="s">
        <v>150</v>
      </c>
      <c r="F88" s="87"/>
      <c r="G88" s="87"/>
      <c r="H88" s="147">
        <v>5</v>
      </c>
      <c r="I88" s="148">
        <v>7</v>
      </c>
      <c r="J88" s="148">
        <v>8</v>
      </c>
      <c r="K88" s="148">
        <v>17</v>
      </c>
      <c r="L88" s="87"/>
      <c r="M88" s="87"/>
      <c r="N88" s="147"/>
      <c r="O88" s="147"/>
      <c r="P88" s="147"/>
      <c r="Q88" s="147"/>
      <c r="R88" s="14"/>
      <c r="S88" s="14"/>
      <c r="T88" s="14"/>
      <c r="U88" s="14"/>
      <c r="V88" s="14"/>
      <c r="W88" s="14"/>
      <c r="X88" s="65"/>
    </row>
    <row r="89" spans="1:24" ht="15.75">
      <c r="A89" s="14"/>
      <c r="B89" s="14"/>
      <c r="C89" s="14"/>
      <c r="D89" s="219"/>
      <c r="E89" s="1" t="s">
        <v>131</v>
      </c>
      <c r="F89" s="87"/>
      <c r="G89" s="150">
        <v>15</v>
      </c>
      <c r="H89" s="87"/>
      <c r="I89" s="87"/>
      <c r="J89" s="87"/>
      <c r="K89" s="87"/>
      <c r="L89" s="87"/>
      <c r="M89" s="87"/>
      <c r="N89" s="150"/>
      <c r="O89" s="150"/>
      <c r="P89" s="148"/>
      <c r="Q89" s="148"/>
      <c r="R89" s="14"/>
      <c r="S89" s="14"/>
      <c r="T89" s="14"/>
      <c r="U89" s="14"/>
      <c r="V89" s="14"/>
      <c r="W89" s="14"/>
      <c r="X89" s="65"/>
    </row>
    <row r="90" spans="1:24" ht="15.75">
      <c r="A90" s="14"/>
      <c r="B90" s="14"/>
      <c r="C90" s="14"/>
      <c r="D90" s="219"/>
      <c r="E90" s="1" t="s">
        <v>115</v>
      </c>
      <c r="F90" s="150">
        <v>7</v>
      </c>
      <c r="G90" s="93"/>
      <c r="H90" s="87"/>
      <c r="I90" s="87"/>
      <c r="J90" s="87"/>
      <c r="K90" s="87"/>
      <c r="L90" s="87"/>
      <c r="M90" s="87"/>
      <c r="N90" s="147"/>
      <c r="O90" s="147"/>
      <c r="P90" s="148"/>
      <c r="Q90" s="148"/>
      <c r="R90" s="14"/>
      <c r="S90" s="14"/>
      <c r="T90" s="14"/>
      <c r="U90" s="14"/>
      <c r="V90" s="14"/>
      <c r="W90" s="14"/>
      <c r="X90" s="65"/>
    </row>
    <row r="91" spans="1:24" ht="15.75">
      <c r="A91" s="14"/>
      <c r="B91" s="14"/>
      <c r="C91" s="14"/>
      <c r="D91" s="219"/>
      <c r="E91" s="1" t="s">
        <v>151</v>
      </c>
      <c r="F91" s="2"/>
      <c r="G91" s="93"/>
      <c r="H91" s="147">
        <v>10</v>
      </c>
      <c r="I91" s="87"/>
      <c r="J91" s="87"/>
      <c r="K91" s="87"/>
      <c r="L91" s="87"/>
      <c r="M91" s="87"/>
      <c r="N91" s="147"/>
      <c r="O91" s="147"/>
      <c r="P91" s="148"/>
      <c r="Q91" s="148"/>
      <c r="R91" s="14"/>
      <c r="S91" s="14"/>
      <c r="T91" s="14"/>
      <c r="U91" s="14"/>
      <c r="V91" s="14"/>
      <c r="W91" s="14"/>
      <c r="X91" s="65"/>
    </row>
    <row r="92" spans="1:24" ht="15.75">
      <c r="A92" s="14"/>
      <c r="B92" s="14"/>
      <c r="C92" s="14"/>
      <c r="D92" s="219"/>
      <c r="E92" s="1" t="s">
        <v>181</v>
      </c>
      <c r="F92" s="93"/>
      <c r="G92" s="93"/>
      <c r="H92" s="93"/>
      <c r="I92" s="93"/>
      <c r="J92" s="93"/>
      <c r="K92" s="93"/>
      <c r="L92" s="147">
        <v>13</v>
      </c>
      <c r="M92" s="147">
        <v>19</v>
      </c>
      <c r="N92" s="147"/>
      <c r="O92" s="147"/>
      <c r="P92" s="148"/>
      <c r="Q92" s="148"/>
      <c r="R92" s="14"/>
      <c r="S92" s="14"/>
      <c r="T92" s="14"/>
      <c r="U92" s="14"/>
      <c r="V92" s="14"/>
      <c r="W92" s="14"/>
      <c r="X92" s="65"/>
    </row>
    <row r="93" spans="1:24" ht="15.75">
      <c r="A93" s="14"/>
      <c r="B93" s="14"/>
      <c r="C93" s="14"/>
      <c r="D93" s="219"/>
      <c r="E93" s="1" t="s">
        <v>177</v>
      </c>
      <c r="F93" s="93"/>
      <c r="G93" s="93"/>
      <c r="H93" s="93"/>
      <c r="I93" s="93"/>
      <c r="J93" s="93"/>
      <c r="K93" s="93"/>
      <c r="L93" s="147">
        <v>16</v>
      </c>
      <c r="M93" s="147">
        <v>2</v>
      </c>
      <c r="N93" s="147"/>
      <c r="O93" s="147"/>
      <c r="P93" s="148"/>
      <c r="Q93" s="148"/>
      <c r="R93" s="14"/>
      <c r="S93" s="14"/>
      <c r="T93" s="14"/>
      <c r="U93" s="14"/>
      <c r="V93" s="14"/>
      <c r="W93" s="14"/>
      <c r="X93" s="65"/>
    </row>
    <row r="94" spans="1:24" ht="15.75">
      <c r="A94" s="14"/>
      <c r="B94" s="14"/>
      <c r="C94" s="14"/>
      <c r="D94" s="219"/>
      <c r="E94" s="1" t="s">
        <v>57</v>
      </c>
      <c r="F94" s="148">
        <v>19</v>
      </c>
      <c r="G94" s="148">
        <v>12</v>
      </c>
      <c r="H94" s="147">
        <v>15</v>
      </c>
      <c r="I94" s="148">
        <v>9</v>
      </c>
      <c r="J94" s="148">
        <v>13</v>
      </c>
      <c r="K94" s="148">
        <v>14</v>
      </c>
      <c r="L94" s="148">
        <v>6</v>
      </c>
      <c r="M94" s="148">
        <v>80</v>
      </c>
      <c r="N94" s="148"/>
      <c r="O94" s="148"/>
      <c r="P94" s="148"/>
      <c r="Q94" s="147"/>
      <c r="R94" s="14"/>
      <c r="S94" s="14"/>
      <c r="T94" s="14"/>
      <c r="U94" s="14"/>
      <c r="V94" s="14"/>
      <c r="W94" s="14"/>
      <c r="X94" s="65"/>
    </row>
    <row r="95" spans="1:24" ht="15.75">
      <c r="A95" s="14"/>
      <c r="B95" s="14"/>
      <c r="C95" s="14"/>
      <c r="D95" s="219"/>
      <c r="E95" s="1" t="s">
        <v>96</v>
      </c>
      <c r="F95" s="147">
        <v>9</v>
      </c>
      <c r="G95" s="147">
        <v>6</v>
      </c>
      <c r="H95" s="147">
        <v>7</v>
      </c>
      <c r="I95" s="147">
        <v>15</v>
      </c>
      <c r="J95" s="147">
        <v>19</v>
      </c>
      <c r="K95" s="147">
        <v>5</v>
      </c>
      <c r="L95" s="147">
        <v>8</v>
      </c>
      <c r="M95" s="147">
        <v>16</v>
      </c>
      <c r="N95" s="148"/>
      <c r="O95" s="148"/>
      <c r="P95" s="148"/>
      <c r="Q95" s="148"/>
      <c r="R95" s="14"/>
      <c r="S95" s="14"/>
      <c r="T95" s="14"/>
      <c r="U95" s="14"/>
      <c r="V95" s="14"/>
      <c r="W95" s="14"/>
      <c r="X95" s="65"/>
    </row>
    <row r="96" spans="1:24" ht="15.75">
      <c r="A96" s="14"/>
      <c r="B96" s="14"/>
      <c r="C96" s="14"/>
      <c r="D96" s="219"/>
      <c r="E96" s="1" t="s">
        <v>133</v>
      </c>
      <c r="F96" s="87"/>
      <c r="G96" s="147">
        <v>14</v>
      </c>
      <c r="H96" s="87"/>
      <c r="I96" s="87"/>
      <c r="J96" s="87"/>
      <c r="K96" s="87"/>
      <c r="L96" s="87"/>
      <c r="M96" s="87"/>
      <c r="N96" s="148"/>
      <c r="O96" s="148"/>
      <c r="P96" s="148"/>
      <c r="Q96" s="148"/>
      <c r="R96" s="14"/>
      <c r="S96" s="14"/>
      <c r="T96" s="14"/>
      <c r="U96" s="14"/>
      <c r="V96" s="14"/>
      <c r="W96" s="14"/>
      <c r="X96" s="65"/>
    </row>
    <row r="97" spans="1:24" ht="15.75">
      <c r="A97" s="14"/>
      <c r="B97" s="14"/>
      <c r="C97" s="14"/>
      <c r="D97" s="219"/>
      <c r="E97" s="1" t="s">
        <v>58</v>
      </c>
      <c r="F97" s="147">
        <v>3</v>
      </c>
      <c r="G97" s="87"/>
      <c r="H97" s="87"/>
      <c r="I97" s="87"/>
      <c r="J97" s="147">
        <v>20</v>
      </c>
      <c r="K97" s="87"/>
      <c r="L97" s="147">
        <v>5</v>
      </c>
      <c r="M97" s="87"/>
      <c r="N97" s="147"/>
      <c r="O97" s="147"/>
      <c r="P97" s="148"/>
      <c r="Q97" s="147"/>
      <c r="R97" s="14"/>
      <c r="S97" s="14"/>
      <c r="T97" s="14"/>
      <c r="U97" s="14"/>
      <c r="V97" s="14"/>
      <c r="W97" s="14"/>
      <c r="X97" s="65"/>
    </row>
    <row r="98" spans="1:24" ht="15.75">
      <c r="A98" s="14"/>
      <c r="B98" s="14"/>
      <c r="C98" s="14"/>
      <c r="D98" s="219"/>
      <c r="E98" s="1" t="s">
        <v>83</v>
      </c>
      <c r="F98" s="147">
        <v>14</v>
      </c>
      <c r="G98" s="147">
        <v>1</v>
      </c>
      <c r="H98" s="87"/>
      <c r="I98" s="87"/>
      <c r="J98" s="148">
        <v>2</v>
      </c>
      <c r="K98" s="87"/>
      <c r="L98" s="147">
        <v>15</v>
      </c>
      <c r="M98" s="87"/>
      <c r="N98" s="147"/>
      <c r="O98" s="147"/>
      <c r="P98" s="147"/>
      <c r="Q98" s="147"/>
      <c r="R98" s="14"/>
      <c r="S98" s="14"/>
      <c r="T98" s="14"/>
      <c r="U98" s="14"/>
      <c r="V98" s="14"/>
      <c r="W98" s="14"/>
      <c r="X98" s="65"/>
    </row>
    <row r="99" spans="1:24" ht="15.75">
      <c r="A99" s="14"/>
      <c r="B99" s="14"/>
      <c r="C99" s="14"/>
      <c r="D99" s="219"/>
      <c r="E99" s="1" t="s">
        <v>120</v>
      </c>
      <c r="F99" s="37">
        <v>4</v>
      </c>
      <c r="G99" s="87"/>
      <c r="H99" s="147">
        <v>17</v>
      </c>
      <c r="I99" s="87"/>
      <c r="J99" s="148">
        <v>11</v>
      </c>
      <c r="K99" s="87"/>
      <c r="L99" s="37">
        <v>14</v>
      </c>
      <c r="M99" s="87"/>
      <c r="N99" s="37"/>
      <c r="O99" s="37"/>
      <c r="P99" s="37"/>
      <c r="Q99" s="149"/>
      <c r="R99" s="14"/>
      <c r="S99" s="14"/>
      <c r="T99" s="14"/>
      <c r="U99" s="14"/>
      <c r="V99" s="14"/>
      <c r="W99" s="14"/>
      <c r="X99" s="65"/>
    </row>
    <row r="100" spans="1:24" ht="24.95" customHeight="1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65"/>
    </row>
    <row r="101" spans="1:24" ht="18" customHeight="1">
      <c r="A101" s="32"/>
      <c r="B101" s="31"/>
      <c r="C101" s="32"/>
      <c r="D101" s="31"/>
      <c r="E101" s="32"/>
      <c r="F101" s="31"/>
      <c r="G101" s="32"/>
      <c r="H101" s="31"/>
      <c r="I101" s="32"/>
      <c r="J101" s="31"/>
      <c r="K101" s="32"/>
      <c r="L101" s="31"/>
      <c r="M101" s="32"/>
      <c r="N101" s="31"/>
      <c r="O101" s="36"/>
      <c r="P101" s="31"/>
      <c r="Q101" s="32"/>
      <c r="R101" s="31"/>
      <c r="S101" s="32"/>
      <c r="T101" s="31"/>
      <c r="U101" s="32"/>
      <c r="V101" s="48"/>
      <c r="W101" s="36"/>
      <c r="X101" s="65"/>
    </row>
    <row r="102" spans="1:24" ht="18" customHeight="1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25"/>
      <c r="V102" s="25"/>
      <c r="W102" s="25"/>
      <c r="X102" s="65"/>
    </row>
    <row r="103" spans="1:24" ht="12.75" customHeight="1">
      <c r="A103" s="14"/>
      <c r="B103" s="206" t="s">
        <v>29</v>
      </c>
      <c r="C103" s="206"/>
      <c r="D103" s="206"/>
      <c r="E103" s="206"/>
      <c r="F103" s="217" t="s">
        <v>4</v>
      </c>
      <c r="G103" s="208" t="s">
        <v>45</v>
      </c>
      <c r="H103" s="208"/>
      <c r="I103" s="208"/>
      <c r="J103" s="208"/>
      <c r="K103" s="208"/>
      <c r="L103" s="208"/>
      <c r="M103" s="208"/>
      <c r="N103" s="208"/>
      <c r="O103" s="208"/>
      <c r="P103" s="208"/>
      <c r="Q103" s="208"/>
      <c r="R103" s="208"/>
      <c r="S103" s="14"/>
      <c r="T103" s="14"/>
      <c r="U103" s="25"/>
      <c r="V103" s="25"/>
      <c r="W103" s="25"/>
      <c r="X103" s="65"/>
    </row>
    <row r="104" spans="1:24">
      <c r="A104" s="14"/>
      <c r="B104" s="207"/>
      <c r="C104" s="207"/>
      <c r="D104" s="207"/>
      <c r="E104" s="207"/>
      <c r="F104" s="218"/>
      <c r="G104" s="6">
        <v>1</v>
      </c>
      <c r="H104" s="6">
        <v>2</v>
      </c>
      <c r="I104" s="6">
        <v>3</v>
      </c>
      <c r="J104" s="6">
        <v>4</v>
      </c>
      <c r="K104" s="6">
        <v>5</v>
      </c>
      <c r="L104" s="6">
        <v>6</v>
      </c>
      <c r="M104" s="6">
        <v>7</v>
      </c>
      <c r="N104" s="6">
        <v>8</v>
      </c>
      <c r="O104" s="6">
        <v>9</v>
      </c>
      <c r="P104" s="6">
        <v>10</v>
      </c>
      <c r="Q104" s="6">
        <v>11</v>
      </c>
      <c r="R104" s="6">
        <v>12</v>
      </c>
      <c r="S104" s="14"/>
      <c r="T104" s="14"/>
      <c r="U104" s="25"/>
      <c r="V104" s="25"/>
      <c r="W104" s="25"/>
      <c r="X104" s="65"/>
    </row>
    <row r="105" spans="1:24" ht="39.950000000000003" customHeight="1">
      <c r="A105" s="14"/>
      <c r="B105" s="211" t="s">
        <v>12</v>
      </c>
      <c r="C105" s="212"/>
      <c r="D105" s="213"/>
      <c r="E105" s="24"/>
      <c r="F105" s="57">
        <f t="shared" ref="F105:F111" si="2">SUM(G105:R105)</f>
        <v>297</v>
      </c>
      <c r="G105" s="58">
        <v>38</v>
      </c>
      <c r="H105" s="58">
        <v>36</v>
      </c>
      <c r="I105" s="58">
        <v>35</v>
      </c>
      <c r="J105" s="58">
        <v>38</v>
      </c>
      <c r="K105" s="58">
        <v>38</v>
      </c>
      <c r="L105" s="58">
        <v>38</v>
      </c>
      <c r="M105" s="58">
        <v>36</v>
      </c>
      <c r="N105" s="58">
        <v>38</v>
      </c>
      <c r="O105" s="42"/>
      <c r="P105" s="42"/>
      <c r="Q105" s="42"/>
      <c r="R105" s="42"/>
      <c r="S105" s="14"/>
      <c r="T105" s="58"/>
      <c r="U105" s="25"/>
      <c r="V105" s="25"/>
      <c r="W105" s="25"/>
      <c r="X105" s="65"/>
    </row>
    <row r="106" spans="1:24" ht="39.950000000000003" customHeight="1">
      <c r="A106" s="14"/>
      <c r="B106" s="211" t="s">
        <v>13</v>
      </c>
      <c r="C106" s="212"/>
      <c r="D106" s="213"/>
      <c r="E106" s="24"/>
      <c r="F106" s="57">
        <f t="shared" si="2"/>
        <v>180</v>
      </c>
      <c r="G106" s="59">
        <v>21</v>
      </c>
      <c r="H106" s="60">
        <v>21</v>
      </c>
      <c r="I106" s="59">
        <v>31</v>
      </c>
      <c r="J106" s="59">
        <v>27</v>
      </c>
      <c r="K106" s="59">
        <v>21</v>
      </c>
      <c r="L106" s="59">
        <v>19</v>
      </c>
      <c r="M106" s="59">
        <v>24</v>
      </c>
      <c r="N106" s="60">
        <v>16</v>
      </c>
      <c r="O106" s="42"/>
      <c r="P106" s="42"/>
      <c r="Q106" s="42"/>
      <c r="R106" s="42"/>
      <c r="S106" s="14"/>
      <c r="T106" s="60"/>
      <c r="U106" s="25"/>
      <c r="V106" s="25"/>
      <c r="W106" s="25"/>
      <c r="X106" s="65"/>
    </row>
    <row r="107" spans="1:24" ht="39.950000000000003" customHeight="1">
      <c r="A107" s="14"/>
      <c r="B107" s="211" t="s">
        <v>145</v>
      </c>
      <c r="C107" s="212"/>
      <c r="D107" s="213"/>
      <c r="E107" s="24"/>
      <c r="F107" s="57">
        <f t="shared" si="2"/>
        <v>165</v>
      </c>
      <c r="G107" s="60">
        <v>19</v>
      </c>
      <c r="H107" s="59">
        <v>25</v>
      </c>
      <c r="I107" s="60">
        <v>23</v>
      </c>
      <c r="J107" s="60">
        <v>25</v>
      </c>
      <c r="K107" s="42">
        <v>14</v>
      </c>
      <c r="L107" s="60">
        <v>18</v>
      </c>
      <c r="M107" s="60">
        <v>20</v>
      </c>
      <c r="N107" s="59">
        <v>21</v>
      </c>
      <c r="O107" s="42"/>
      <c r="P107" s="42"/>
      <c r="Q107" s="42"/>
      <c r="R107" s="42"/>
      <c r="S107" s="14"/>
      <c r="T107" s="59"/>
      <c r="U107" s="25"/>
      <c r="V107" s="25"/>
      <c r="W107" s="25"/>
      <c r="X107" s="65"/>
    </row>
    <row r="108" spans="1:24" ht="39.950000000000003" customHeight="1">
      <c r="A108" s="14"/>
      <c r="B108" s="211" t="s">
        <v>47</v>
      </c>
      <c r="C108" s="212"/>
      <c r="D108" s="213"/>
      <c r="E108" s="24"/>
      <c r="F108" s="57">
        <f t="shared" si="2"/>
        <v>95</v>
      </c>
      <c r="G108" s="42">
        <v>12</v>
      </c>
      <c r="H108" s="42">
        <v>13</v>
      </c>
      <c r="I108" s="42">
        <v>21</v>
      </c>
      <c r="J108" s="42">
        <v>14</v>
      </c>
      <c r="K108" s="42">
        <v>15</v>
      </c>
      <c r="L108" s="42">
        <v>16</v>
      </c>
      <c r="M108" s="42">
        <v>4</v>
      </c>
      <c r="N108" s="42"/>
      <c r="O108" s="42"/>
      <c r="P108" s="42"/>
      <c r="Q108" s="42"/>
      <c r="R108" s="42"/>
      <c r="S108" s="14"/>
      <c r="T108" s="14"/>
      <c r="U108" s="25"/>
      <c r="V108" s="25"/>
      <c r="W108" s="25"/>
      <c r="X108" s="65"/>
    </row>
    <row r="109" spans="1:24" ht="39.950000000000003" customHeight="1">
      <c r="A109" s="14"/>
      <c r="B109" s="214" t="s">
        <v>69</v>
      </c>
      <c r="C109" s="215"/>
      <c r="D109" s="216"/>
      <c r="E109" s="24"/>
      <c r="F109" s="57">
        <f t="shared" si="2"/>
        <v>90</v>
      </c>
      <c r="G109" s="42">
        <v>6</v>
      </c>
      <c r="H109" s="42">
        <v>11</v>
      </c>
      <c r="I109" s="42"/>
      <c r="J109" s="42">
        <v>10</v>
      </c>
      <c r="K109" s="60">
        <v>16</v>
      </c>
      <c r="L109" s="42">
        <v>14</v>
      </c>
      <c r="M109" s="42">
        <v>12</v>
      </c>
      <c r="N109" s="59">
        <v>21</v>
      </c>
      <c r="O109" s="42"/>
      <c r="P109" s="42"/>
      <c r="Q109" s="42"/>
      <c r="R109" s="42"/>
      <c r="S109" s="14"/>
      <c r="T109" s="14"/>
      <c r="U109" s="25"/>
      <c r="V109" s="25"/>
      <c r="W109" s="25"/>
      <c r="X109" s="65"/>
    </row>
    <row r="110" spans="1:24" ht="39.950000000000003" customHeight="1">
      <c r="A110" s="14"/>
      <c r="B110" s="211" t="s">
        <v>89</v>
      </c>
      <c r="C110" s="212"/>
      <c r="D110" s="213"/>
      <c r="E110" s="24"/>
      <c r="F110" s="57">
        <f>SUM(G110:R110)</f>
        <v>26</v>
      </c>
      <c r="G110" s="42">
        <v>2</v>
      </c>
      <c r="H110" s="42"/>
      <c r="I110" s="42"/>
      <c r="J110" s="42"/>
      <c r="K110" s="42"/>
      <c r="L110" s="42"/>
      <c r="M110" s="42">
        <v>9</v>
      </c>
      <c r="N110" s="42">
        <v>15</v>
      </c>
      <c r="O110" s="42"/>
      <c r="P110" s="42"/>
      <c r="Q110" s="42"/>
      <c r="R110" s="42"/>
      <c r="S110" s="14"/>
      <c r="T110" s="14"/>
      <c r="U110" s="25"/>
      <c r="V110" s="25"/>
      <c r="W110" s="25"/>
      <c r="X110" s="65"/>
    </row>
    <row r="111" spans="1:24" ht="39.950000000000003" customHeight="1">
      <c r="A111" s="14"/>
      <c r="B111" s="211" t="s">
        <v>169</v>
      </c>
      <c r="C111" s="212"/>
      <c r="D111" s="213"/>
      <c r="E111" s="24"/>
      <c r="F111" s="57">
        <f t="shared" si="2"/>
        <v>2</v>
      </c>
      <c r="G111" s="42"/>
      <c r="H111" s="42"/>
      <c r="I111" s="42"/>
      <c r="J111" s="42"/>
      <c r="K111" s="42">
        <v>2</v>
      </c>
      <c r="L111" s="42"/>
      <c r="M111" s="42"/>
      <c r="N111" s="42"/>
      <c r="O111" s="42"/>
      <c r="P111" s="42"/>
      <c r="Q111" s="42"/>
      <c r="R111" s="42"/>
      <c r="S111" s="14"/>
      <c r="T111" s="14"/>
      <c r="U111" s="25"/>
      <c r="V111" s="25"/>
      <c r="W111" s="25"/>
      <c r="X111" s="65"/>
    </row>
    <row r="112" spans="1:24" ht="20.25">
      <c r="A112" s="14"/>
      <c r="B112" s="14"/>
      <c r="C112" s="5"/>
      <c r="D112" s="5"/>
      <c r="E112" s="5"/>
      <c r="F112" s="14"/>
      <c r="G112" s="5"/>
      <c r="H112" s="5"/>
      <c r="I112" s="18"/>
      <c r="J112" s="18"/>
      <c r="K112" s="5"/>
      <c r="L112" s="5"/>
      <c r="M112" s="5"/>
      <c r="N112" s="5"/>
      <c r="O112" s="14"/>
      <c r="P112" s="14"/>
      <c r="Q112" s="14"/>
      <c r="R112" s="14"/>
      <c r="S112" s="14"/>
      <c r="T112" s="14"/>
      <c r="U112" s="25"/>
      <c r="V112" s="25"/>
      <c r="W112" s="25"/>
      <c r="X112" s="65"/>
    </row>
    <row r="113" spans="1:24" ht="12.75" customHeight="1">
      <c r="A113" s="14"/>
      <c r="B113" s="206" t="s">
        <v>54</v>
      </c>
      <c r="C113" s="206"/>
      <c r="D113" s="206"/>
      <c r="E113" s="206"/>
      <c r="F113" s="209" t="s">
        <v>4</v>
      </c>
      <c r="G113" s="208" t="s">
        <v>45</v>
      </c>
      <c r="H113" s="208"/>
      <c r="I113" s="208"/>
      <c r="J113" s="208"/>
      <c r="K113" s="208"/>
      <c r="L113" s="208"/>
      <c r="M113" s="208"/>
      <c r="N113" s="208"/>
      <c r="O113" s="208"/>
      <c r="P113" s="208"/>
      <c r="Q113" s="208"/>
      <c r="R113" s="208"/>
      <c r="S113" s="14"/>
      <c r="T113" s="14"/>
      <c r="U113" s="25"/>
      <c r="V113" s="25"/>
      <c r="W113" s="25"/>
      <c r="X113" s="65"/>
    </row>
    <row r="114" spans="1:24">
      <c r="A114" s="14"/>
      <c r="B114" s="207"/>
      <c r="C114" s="207"/>
      <c r="D114" s="207"/>
      <c r="E114" s="207"/>
      <c r="F114" s="210"/>
      <c r="G114" s="6">
        <v>1</v>
      </c>
      <c r="H114" s="6">
        <v>2</v>
      </c>
      <c r="I114" s="6">
        <v>3</v>
      </c>
      <c r="J114" s="6">
        <v>4</v>
      </c>
      <c r="K114" s="6">
        <v>5</v>
      </c>
      <c r="L114" s="6">
        <v>6</v>
      </c>
      <c r="M114" s="6">
        <v>7</v>
      </c>
      <c r="N114" s="6">
        <v>8</v>
      </c>
      <c r="O114" s="6">
        <v>9</v>
      </c>
      <c r="P114" s="6">
        <v>10</v>
      </c>
      <c r="Q114" s="6">
        <v>11</v>
      </c>
      <c r="R114" s="6">
        <v>12</v>
      </c>
      <c r="S114" s="14"/>
      <c r="T114" s="14"/>
      <c r="U114" s="25"/>
      <c r="V114" s="25"/>
      <c r="W114" s="25"/>
      <c r="X114" s="65"/>
    </row>
    <row r="115" spans="1:24" ht="24.95" customHeight="1">
      <c r="A115" s="14"/>
      <c r="B115" s="14"/>
      <c r="C115" s="5"/>
      <c r="D115" s="5"/>
      <c r="E115" s="45" t="s">
        <v>55</v>
      </c>
      <c r="F115" s="43">
        <f>SUM(G115:R115)</f>
        <v>263</v>
      </c>
      <c r="G115" s="58">
        <v>33</v>
      </c>
      <c r="H115" s="58">
        <v>31</v>
      </c>
      <c r="I115" s="58">
        <v>33</v>
      </c>
      <c r="J115" s="58">
        <v>33</v>
      </c>
      <c r="K115" s="58">
        <v>33</v>
      </c>
      <c r="L115" s="58">
        <v>34</v>
      </c>
      <c r="M115" s="58">
        <v>36</v>
      </c>
      <c r="N115" s="58">
        <v>30</v>
      </c>
      <c r="O115" s="42"/>
      <c r="P115" s="42"/>
      <c r="Q115" s="42"/>
      <c r="R115" s="42"/>
      <c r="S115" s="14"/>
      <c r="T115" s="14"/>
      <c r="U115" s="25"/>
      <c r="V115" s="25"/>
      <c r="W115" s="25"/>
      <c r="X115" s="65"/>
    </row>
    <row r="116" spans="1:24" ht="24.95" customHeight="1">
      <c r="A116" s="14"/>
      <c r="B116" s="14"/>
      <c r="C116" s="5"/>
      <c r="D116" s="5"/>
      <c r="E116" s="45" t="s">
        <v>41</v>
      </c>
      <c r="F116" s="43">
        <f>SUM(G116:R116)</f>
        <v>191</v>
      </c>
      <c r="G116" s="59">
        <v>26</v>
      </c>
      <c r="H116" s="59">
        <v>30</v>
      </c>
      <c r="I116" s="60">
        <v>16</v>
      </c>
      <c r="J116" s="60">
        <v>16</v>
      </c>
      <c r="K116" s="59">
        <v>24</v>
      </c>
      <c r="L116" s="60">
        <v>23</v>
      </c>
      <c r="M116" s="59">
        <v>30</v>
      </c>
      <c r="N116" s="60">
        <v>26</v>
      </c>
      <c r="O116" s="42"/>
      <c r="P116" s="42"/>
      <c r="Q116" s="42"/>
      <c r="R116" s="42"/>
      <c r="S116" s="14"/>
      <c r="T116" s="14"/>
      <c r="U116" s="25"/>
      <c r="V116" s="25"/>
      <c r="W116" s="25"/>
      <c r="X116" s="65"/>
    </row>
    <row r="117" spans="1:24" ht="24.95" customHeight="1">
      <c r="A117" s="14"/>
      <c r="B117" s="14"/>
      <c r="C117" s="5"/>
      <c r="D117" s="5"/>
      <c r="E117" s="46" t="s">
        <v>57</v>
      </c>
      <c r="F117" s="43">
        <f>SUM(G117:R117)</f>
        <v>136</v>
      </c>
      <c r="G117" s="42">
        <v>6</v>
      </c>
      <c r="H117" s="42">
        <v>11</v>
      </c>
      <c r="I117" s="42">
        <v>14</v>
      </c>
      <c r="J117" s="42">
        <v>6</v>
      </c>
      <c r="K117" s="60">
        <v>22</v>
      </c>
      <c r="L117" s="59">
        <v>29</v>
      </c>
      <c r="M117" s="42">
        <v>20</v>
      </c>
      <c r="N117" s="59">
        <v>28</v>
      </c>
      <c r="O117" s="42"/>
      <c r="P117" s="42"/>
      <c r="Q117" s="42"/>
      <c r="R117" s="42"/>
      <c r="S117" s="14"/>
      <c r="T117" s="14"/>
      <c r="U117" s="25"/>
      <c r="V117" s="25"/>
      <c r="W117" s="25"/>
      <c r="X117" s="65"/>
    </row>
    <row r="118" spans="1:24" ht="24.95" customHeight="1">
      <c r="A118" s="14"/>
      <c r="B118" s="14"/>
      <c r="C118" s="5"/>
      <c r="D118" s="5"/>
      <c r="E118" s="45" t="s">
        <v>86</v>
      </c>
      <c r="F118" s="43">
        <f>SUM(G118:R118)</f>
        <v>128</v>
      </c>
      <c r="G118" s="42">
        <v>18</v>
      </c>
      <c r="H118" s="60">
        <v>20</v>
      </c>
      <c r="I118" s="42">
        <v>15</v>
      </c>
      <c r="J118" s="42">
        <v>10</v>
      </c>
      <c r="K118" s="42">
        <v>12</v>
      </c>
      <c r="L118" s="42">
        <v>7</v>
      </c>
      <c r="M118" s="60">
        <v>24</v>
      </c>
      <c r="N118" s="42">
        <v>22</v>
      </c>
      <c r="O118" s="42"/>
      <c r="P118" s="42"/>
      <c r="Q118" s="42"/>
      <c r="R118" s="42"/>
      <c r="S118" s="14"/>
      <c r="T118" s="14"/>
      <c r="U118" s="25"/>
      <c r="V118" s="25"/>
      <c r="W118" s="25"/>
      <c r="X118" s="65"/>
    </row>
    <row r="119" spans="1:24" ht="24.95" customHeight="1">
      <c r="A119" s="14"/>
      <c r="B119" s="14"/>
      <c r="C119" s="5"/>
      <c r="D119" s="5"/>
      <c r="E119" s="45" t="s">
        <v>56</v>
      </c>
      <c r="F119" s="43">
        <f>SUM(G119:R119)</f>
        <v>123</v>
      </c>
      <c r="G119" s="60">
        <v>20</v>
      </c>
      <c r="H119" s="60">
        <v>20</v>
      </c>
      <c r="I119" s="42">
        <v>15</v>
      </c>
      <c r="J119" s="42"/>
      <c r="K119" s="42">
        <v>20</v>
      </c>
      <c r="L119" s="42">
        <v>13</v>
      </c>
      <c r="M119" s="42">
        <v>15</v>
      </c>
      <c r="N119" s="42">
        <v>20</v>
      </c>
      <c r="O119" s="42"/>
      <c r="P119" s="42"/>
      <c r="Q119" s="42"/>
      <c r="R119" s="42"/>
      <c r="S119" s="14"/>
      <c r="T119" s="14"/>
      <c r="U119" s="25"/>
      <c r="V119" s="25"/>
      <c r="W119" s="25"/>
      <c r="X119" s="65"/>
    </row>
    <row r="120" spans="1:24" ht="24.95" customHeight="1">
      <c r="A120" s="14"/>
      <c r="B120" s="14"/>
      <c r="C120" s="5"/>
      <c r="D120" s="5"/>
      <c r="E120" s="45" t="s">
        <v>95</v>
      </c>
      <c r="F120" s="43">
        <f>SUM(G120:R120)</f>
        <v>118</v>
      </c>
      <c r="G120" s="60">
        <v>20</v>
      </c>
      <c r="H120" s="60">
        <v>20</v>
      </c>
      <c r="I120" s="59">
        <v>20</v>
      </c>
      <c r="J120" s="59">
        <v>31</v>
      </c>
      <c r="K120" s="42">
        <v>7</v>
      </c>
      <c r="L120" s="42">
        <v>20</v>
      </c>
      <c r="M120" s="42"/>
      <c r="N120" s="42"/>
      <c r="O120" s="42"/>
      <c r="P120" s="42"/>
      <c r="Q120" s="42"/>
      <c r="R120" s="42"/>
      <c r="S120" s="14"/>
      <c r="T120" s="14"/>
      <c r="U120" s="25"/>
      <c r="V120" s="25"/>
      <c r="W120" s="25"/>
      <c r="X120" s="65"/>
    </row>
    <row r="121" spans="1:24" ht="24.95" customHeight="1">
      <c r="A121" s="14"/>
      <c r="B121" s="14"/>
      <c r="C121" s="5"/>
      <c r="D121" s="5"/>
      <c r="E121" s="45" t="s">
        <v>135</v>
      </c>
      <c r="F121" s="43">
        <f>SUM(G121:R121)</f>
        <v>4</v>
      </c>
      <c r="G121" s="42"/>
      <c r="H121" s="42">
        <v>4</v>
      </c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14"/>
      <c r="T121" s="14"/>
      <c r="U121" s="25"/>
      <c r="V121" s="25"/>
      <c r="W121" s="25"/>
      <c r="X121" s="65"/>
    </row>
    <row r="122" spans="1:24" ht="24.95" customHeight="1">
      <c r="A122" s="14"/>
      <c r="B122" s="14"/>
      <c r="C122" s="5"/>
      <c r="D122" s="5"/>
      <c r="E122" s="45" t="s">
        <v>123</v>
      </c>
      <c r="F122" s="43">
        <f>SUM(G122:R122)</f>
        <v>2</v>
      </c>
      <c r="G122" s="42">
        <v>2</v>
      </c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14"/>
      <c r="T122" s="14"/>
      <c r="U122" s="25"/>
      <c r="V122" s="25"/>
      <c r="W122" s="25"/>
      <c r="X122" s="65"/>
    </row>
    <row r="123" spans="1:24" ht="20.25">
      <c r="A123" s="14"/>
      <c r="B123" s="14"/>
      <c r="C123" s="5"/>
      <c r="D123" s="5"/>
      <c r="E123" s="5"/>
      <c r="F123" s="14"/>
      <c r="G123" s="5"/>
      <c r="H123" s="5"/>
      <c r="I123" s="18"/>
      <c r="J123" s="18"/>
      <c r="K123" s="5"/>
      <c r="L123" s="5"/>
      <c r="M123" s="5"/>
      <c r="N123" s="5"/>
      <c r="O123" s="5"/>
      <c r="P123" s="14"/>
      <c r="Q123" s="14"/>
      <c r="R123" s="14"/>
      <c r="S123" s="14"/>
      <c r="T123" s="14"/>
      <c r="U123" s="25"/>
      <c r="V123" s="25"/>
      <c r="W123" s="25"/>
      <c r="X123" s="65"/>
    </row>
  </sheetData>
  <sortState ref="E115:R122">
    <sortCondition descending="1" ref="F115:F122"/>
  </sortState>
  <mergeCells count="48">
    <mergeCell ref="D71:D99"/>
    <mergeCell ref="C41:C42"/>
    <mergeCell ref="D41:D42"/>
    <mergeCell ref="V41:V42"/>
    <mergeCell ref="C39:D40"/>
    <mergeCell ref="F39:F40"/>
    <mergeCell ref="E39:E40"/>
    <mergeCell ref="G39:G40"/>
    <mergeCell ref="B103:E104"/>
    <mergeCell ref="G113:R113"/>
    <mergeCell ref="G103:R103"/>
    <mergeCell ref="B113:E114"/>
    <mergeCell ref="F113:F114"/>
    <mergeCell ref="B105:D105"/>
    <mergeCell ref="B106:D106"/>
    <mergeCell ref="B107:D107"/>
    <mergeCell ref="B108:D108"/>
    <mergeCell ref="B109:D109"/>
    <mergeCell ref="B111:D111"/>
    <mergeCell ref="B110:D110"/>
    <mergeCell ref="F103:F104"/>
    <mergeCell ref="H4:T4"/>
    <mergeCell ref="N6:O6"/>
    <mergeCell ref="T5:T20"/>
    <mergeCell ref="T38:T55"/>
    <mergeCell ref="R40:S40"/>
    <mergeCell ref="H38:S38"/>
    <mergeCell ref="N40:O40"/>
    <mergeCell ref="J40:K40"/>
    <mergeCell ref="L40:M40"/>
    <mergeCell ref="P40:Q40"/>
    <mergeCell ref="H40:I40"/>
    <mergeCell ref="V6:W6"/>
    <mergeCell ref="V40:W40"/>
    <mergeCell ref="S2:T2"/>
    <mergeCell ref="H6:I6"/>
    <mergeCell ref="C5:D6"/>
    <mergeCell ref="E5:E6"/>
    <mergeCell ref="F5:F6"/>
    <mergeCell ref="G5:G6"/>
    <mergeCell ref="E2:R2"/>
    <mergeCell ref="B2:D2"/>
    <mergeCell ref="P6:Q6"/>
    <mergeCell ref="R6:S6"/>
    <mergeCell ref="B4:B36"/>
    <mergeCell ref="J6:K6"/>
    <mergeCell ref="B38:B68"/>
    <mergeCell ref="L6:M6"/>
  </mergeCells>
  <pageMargins left="0.78740157499999996" right="0.78740157499999996" top="0.984251969" bottom="0.984251969" header="0.4921259845" footer="0.4921259845"/>
  <pageSetup paperSize="9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X89"/>
  <sheetViews>
    <sheetView workbookViewId="0">
      <selection activeCell="J15" sqref="J15:M15"/>
    </sheetView>
  </sheetViews>
  <sheetFormatPr baseColWidth="10" defaultRowHeight="15"/>
  <cols>
    <col min="1" max="1" width="2" style="15" customWidth="1"/>
    <col min="2" max="2" width="3.85546875" style="15" customWidth="1"/>
    <col min="3" max="3" width="5.7109375" style="11" customWidth="1"/>
    <col min="4" max="4" width="7.28515625" style="3" customWidth="1"/>
    <col min="5" max="5" width="20.7109375" style="3" customWidth="1"/>
    <col min="6" max="10" width="9.7109375" style="4" customWidth="1"/>
    <col min="11" max="14" width="9.7109375" style="9" customWidth="1"/>
    <col min="15" max="21" width="9.7109375" style="2" customWidth="1"/>
    <col min="22" max="22" width="4.5703125" style="2" customWidth="1"/>
    <col min="23" max="23" width="20.28515625" style="2" bestFit="1" customWidth="1"/>
    <col min="24" max="24" width="11.42578125" style="2"/>
  </cols>
  <sheetData>
    <row r="1" spans="1:21" ht="12.75">
      <c r="A1" s="14"/>
      <c r="B1" s="14"/>
      <c r="C1" s="10"/>
      <c r="D1" s="5"/>
      <c r="E1" s="5"/>
      <c r="F1" s="5"/>
      <c r="G1" s="5"/>
      <c r="H1" s="5"/>
      <c r="I1" s="5"/>
      <c r="J1" s="5"/>
      <c r="K1" s="7"/>
      <c r="L1" s="7"/>
      <c r="M1" s="7"/>
      <c r="N1" s="7"/>
      <c r="O1" s="5"/>
      <c r="P1" s="5"/>
      <c r="Q1" s="5"/>
      <c r="R1" s="5"/>
      <c r="S1" s="5"/>
      <c r="T1" s="16"/>
      <c r="U1" s="16"/>
    </row>
    <row r="2" spans="1:21" ht="43.5" customHeight="1">
      <c r="A2" s="14"/>
      <c r="B2" s="196" t="s">
        <v>46</v>
      </c>
      <c r="C2" s="196"/>
      <c r="D2" s="196"/>
      <c r="E2" s="195" t="s">
        <v>147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0" t="s">
        <v>38</v>
      </c>
      <c r="T2" s="190"/>
      <c r="U2" s="16"/>
    </row>
    <row r="3" spans="1:21" ht="12.75">
      <c r="A3" s="14"/>
      <c r="B3" s="14"/>
      <c r="C3" s="10"/>
      <c r="D3" s="5"/>
      <c r="E3" s="5"/>
      <c r="F3" s="5"/>
      <c r="G3" s="5"/>
      <c r="H3" s="5"/>
      <c r="I3" s="5"/>
      <c r="J3" s="5"/>
      <c r="K3" s="8"/>
      <c r="L3" s="8"/>
      <c r="M3" s="8"/>
      <c r="N3" s="8"/>
      <c r="O3" s="5"/>
      <c r="P3" s="16"/>
      <c r="Q3" s="16"/>
      <c r="R3" s="16"/>
      <c r="S3" s="16"/>
      <c r="T3" s="16"/>
      <c r="U3" s="16"/>
    </row>
    <row r="4" spans="1:21" s="2" customFormat="1" ht="12.75">
      <c r="A4" s="48"/>
      <c r="B4" s="36"/>
      <c r="C4" s="48"/>
      <c r="D4" s="36"/>
      <c r="E4" s="48"/>
      <c r="F4" s="36"/>
      <c r="G4" s="48"/>
      <c r="H4" s="36"/>
      <c r="I4" s="48"/>
      <c r="J4" s="36"/>
      <c r="K4" s="48"/>
      <c r="L4" s="36"/>
      <c r="M4" s="48"/>
      <c r="N4" s="36"/>
      <c r="O4" s="48"/>
      <c r="P4" s="36"/>
      <c r="Q4" s="48"/>
      <c r="R4" s="36"/>
      <c r="S4" s="48"/>
      <c r="T4" s="36"/>
      <c r="U4" s="48"/>
    </row>
    <row r="5" spans="1:21" s="2" customFormat="1" ht="12.7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 s="2" customFormat="1" ht="18" customHeight="1">
      <c r="A6" s="14"/>
      <c r="B6" s="225">
        <v>43757</v>
      </c>
      <c r="C6" s="235" t="s">
        <v>22</v>
      </c>
      <c r="D6" s="226" t="s">
        <v>65</v>
      </c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16"/>
      <c r="Q6" s="16"/>
      <c r="R6" s="16"/>
      <c r="S6" s="16"/>
      <c r="T6" s="16"/>
      <c r="U6" s="5"/>
    </row>
    <row r="7" spans="1:21" s="2" customFormat="1" ht="18" customHeight="1">
      <c r="A7" s="14"/>
      <c r="B7" s="225"/>
      <c r="C7" s="235"/>
      <c r="D7" s="222" t="s">
        <v>1</v>
      </c>
      <c r="E7" s="236" t="s">
        <v>15</v>
      </c>
      <c r="F7" s="238" t="s">
        <v>67</v>
      </c>
      <c r="G7" s="239"/>
      <c r="H7" s="246" t="s">
        <v>5</v>
      </c>
      <c r="I7" s="247"/>
      <c r="J7" s="250" t="s">
        <v>0</v>
      </c>
      <c r="K7" s="251"/>
      <c r="L7" s="238" t="s">
        <v>11</v>
      </c>
      <c r="M7" s="239"/>
      <c r="N7" s="230" t="s">
        <v>30</v>
      </c>
      <c r="O7" s="232" t="s">
        <v>3</v>
      </c>
      <c r="P7" s="234" t="s">
        <v>127</v>
      </c>
      <c r="Q7" s="16"/>
      <c r="R7" s="16"/>
      <c r="S7" s="16"/>
      <c r="T7" s="16"/>
      <c r="U7" s="5"/>
    </row>
    <row r="8" spans="1:21" s="2" customFormat="1" ht="18" customHeight="1">
      <c r="A8" s="14"/>
      <c r="B8" s="225"/>
      <c r="C8" s="235"/>
      <c r="D8" s="222"/>
      <c r="E8" s="237"/>
      <c r="F8" s="240"/>
      <c r="G8" s="241"/>
      <c r="H8" s="248"/>
      <c r="I8" s="249"/>
      <c r="J8" s="252"/>
      <c r="K8" s="253"/>
      <c r="L8" s="240"/>
      <c r="M8" s="241"/>
      <c r="N8" s="231"/>
      <c r="O8" s="233"/>
      <c r="P8" s="234"/>
      <c r="Q8" s="16"/>
      <c r="R8" s="16"/>
      <c r="S8" s="16"/>
      <c r="T8" s="16"/>
      <c r="U8" s="5"/>
    </row>
    <row r="9" spans="1:21" s="2" customFormat="1" ht="18" customHeight="1">
      <c r="A9" s="14"/>
      <c r="B9" s="225"/>
      <c r="C9" s="235"/>
      <c r="D9" s="99">
        <v>1</v>
      </c>
      <c r="E9" s="1" t="s">
        <v>101</v>
      </c>
      <c r="F9" s="242" t="s">
        <v>87</v>
      </c>
      <c r="G9" s="243"/>
      <c r="H9" s="242" t="s">
        <v>37</v>
      </c>
      <c r="I9" s="243"/>
      <c r="J9" s="242" t="s">
        <v>76</v>
      </c>
      <c r="K9" s="243"/>
      <c r="L9" s="242" t="s">
        <v>103</v>
      </c>
      <c r="M9" s="243"/>
      <c r="N9" s="38" t="s">
        <v>24</v>
      </c>
      <c r="O9" s="73">
        <v>6.7270000000000003</v>
      </c>
      <c r="P9" s="16"/>
      <c r="Q9" s="16"/>
      <c r="R9" s="16"/>
      <c r="S9" s="16"/>
      <c r="T9" s="16"/>
      <c r="U9" s="5"/>
    </row>
    <row r="10" spans="1:21" s="2" customFormat="1" ht="18" customHeight="1">
      <c r="A10" s="14"/>
      <c r="B10" s="225"/>
      <c r="C10" s="235"/>
      <c r="D10" s="99">
        <v>2</v>
      </c>
      <c r="E10" s="1" t="s">
        <v>108</v>
      </c>
      <c r="F10" s="244" t="s">
        <v>81</v>
      </c>
      <c r="G10" s="245"/>
      <c r="H10" s="242" t="s">
        <v>48</v>
      </c>
      <c r="I10" s="243"/>
      <c r="J10" s="242" t="s">
        <v>76</v>
      </c>
      <c r="K10" s="243"/>
      <c r="L10" s="242" t="s">
        <v>109</v>
      </c>
      <c r="M10" s="243"/>
      <c r="N10" s="38" t="s">
        <v>24</v>
      </c>
      <c r="O10" s="73">
        <v>6.73</v>
      </c>
      <c r="P10" s="16"/>
      <c r="Q10" s="16"/>
      <c r="R10" s="16"/>
      <c r="S10" s="16"/>
      <c r="T10" s="16"/>
      <c r="U10" s="5"/>
    </row>
    <row r="11" spans="1:21" s="2" customFormat="1" ht="18" customHeight="1">
      <c r="A11" s="14"/>
      <c r="B11" s="225"/>
      <c r="C11" s="235"/>
      <c r="D11" s="99">
        <v>3</v>
      </c>
      <c r="E11" s="1" t="s">
        <v>59</v>
      </c>
      <c r="F11" s="242" t="s">
        <v>48</v>
      </c>
      <c r="G11" s="243"/>
      <c r="H11" s="244" t="s">
        <v>39</v>
      </c>
      <c r="I11" s="245"/>
      <c r="J11" s="242" t="s">
        <v>76</v>
      </c>
      <c r="K11" s="243"/>
      <c r="L11" s="242" t="s">
        <v>79</v>
      </c>
      <c r="M11" s="243"/>
      <c r="N11" s="38" t="s">
        <v>24</v>
      </c>
      <c r="O11" s="73">
        <v>6.7469999999999999</v>
      </c>
      <c r="P11" s="105">
        <v>4</v>
      </c>
      <c r="Q11" s="16"/>
      <c r="R11" s="16"/>
      <c r="S11" s="16"/>
      <c r="T11" s="16"/>
      <c r="U11" s="5"/>
    </row>
    <row r="12" spans="1:21" s="2" customFormat="1" ht="18" customHeight="1">
      <c r="A12" s="14"/>
      <c r="B12" s="225"/>
      <c r="C12" s="235"/>
      <c r="D12" s="99">
        <v>4</v>
      </c>
      <c r="E12" s="1" t="s">
        <v>73</v>
      </c>
      <c r="F12" s="242" t="s">
        <v>49</v>
      </c>
      <c r="G12" s="243"/>
      <c r="H12" s="244" t="s">
        <v>99</v>
      </c>
      <c r="I12" s="245"/>
      <c r="J12" s="258" t="s">
        <v>100</v>
      </c>
      <c r="K12" s="259"/>
      <c r="L12" s="242" t="s">
        <v>41</v>
      </c>
      <c r="M12" s="243"/>
      <c r="N12" s="38" t="s">
        <v>24</v>
      </c>
      <c r="O12" s="73">
        <v>6.774</v>
      </c>
      <c r="P12" s="16"/>
      <c r="Q12" s="16"/>
      <c r="R12" s="16"/>
      <c r="S12" s="102">
        <v>1</v>
      </c>
      <c r="T12" s="16"/>
      <c r="U12" s="5"/>
    </row>
    <row r="13" spans="1:21" s="2" customFormat="1" ht="18" customHeight="1" thickBot="1">
      <c r="A13" s="14"/>
      <c r="B13" s="225"/>
      <c r="C13" s="235"/>
      <c r="D13" s="78">
        <v>5</v>
      </c>
      <c r="E13" s="79" t="s">
        <v>131</v>
      </c>
      <c r="F13" s="228" t="s">
        <v>116</v>
      </c>
      <c r="G13" s="229"/>
      <c r="H13" s="228" t="s">
        <v>119</v>
      </c>
      <c r="I13" s="229"/>
      <c r="J13" s="228" t="s">
        <v>80</v>
      </c>
      <c r="K13" s="229"/>
      <c r="L13" s="228" t="s">
        <v>90</v>
      </c>
      <c r="M13" s="229"/>
      <c r="N13" s="80" t="s">
        <v>24</v>
      </c>
      <c r="O13" s="81">
        <v>6.7949999999999999</v>
      </c>
      <c r="P13" s="16"/>
      <c r="Q13" s="16"/>
      <c r="R13" s="16"/>
      <c r="S13" s="103">
        <v>2</v>
      </c>
      <c r="T13" s="16"/>
      <c r="U13" s="5"/>
    </row>
    <row r="14" spans="1:21" s="2" customFormat="1" ht="18" customHeight="1" thickTop="1">
      <c r="A14" s="14"/>
      <c r="B14" s="225"/>
      <c r="C14" s="235"/>
      <c r="D14" s="72">
        <v>6</v>
      </c>
      <c r="E14" s="101" t="s">
        <v>106</v>
      </c>
      <c r="F14" s="254" t="s">
        <v>39</v>
      </c>
      <c r="G14" s="255"/>
      <c r="H14" s="256" t="s">
        <v>107</v>
      </c>
      <c r="I14" s="257"/>
      <c r="J14" s="256" t="s">
        <v>78</v>
      </c>
      <c r="K14" s="257"/>
      <c r="L14" s="256" t="s">
        <v>79</v>
      </c>
      <c r="M14" s="257"/>
      <c r="N14" s="76" t="s">
        <v>16</v>
      </c>
      <c r="O14" s="77">
        <v>6.8760000000000003</v>
      </c>
      <c r="P14" s="103">
        <v>2</v>
      </c>
      <c r="Q14" s="16"/>
      <c r="R14" s="16"/>
      <c r="S14" s="104">
        <v>3</v>
      </c>
      <c r="T14" s="16"/>
      <c r="U14" s="5"/>
    </row>
    <row r="15" spans="1:21" s="2" customFormat="1" ht="18" customHeight="1">
      <c r="A15" s="14"/>
      <c r="B15" s="225"/>
      <c r="C15" s="235"/>
      <c r="D15" s="99">
        <v>7</v>
      </c>
      <c r="E15" s="1" t="s">
        <v>96</v>
      </c>
      <c r="F15" s="242" t="s">
        <v>2</v>
      </c>
      <c r="G15" s="243"/>
      <c r="H15" s="244" t="s">
        <v>81</v>
      </c>
      <c r="I15" s="245"/>
      <c r="J15" s="242" t="s">
        <v>74</v>
      </c>
      <c r="K15" s="243"/>
      <c r="L15" s="242" t="s">
        <v>97</v>
      </c>
      <c r="M15" s="243"/>
      <c r="N15" s="38" t="s">
        <v>16</v>
      </c>
      <c r="O15" s="74">
        <v>6.8849999999999998</v>
      </c>
      <c r="P15" s="106">
        <v>5</v>
      </c>
      <c r="Q15" s="16"/>
      <c r="R15" s="16"/>
      <c r="S15" s="105">
        <v>4</v>
      </c>
      <c r="T15" s="16"/>
      <c r="U15" s="5"/>
    </row>
    <row r="16" spans="1:21" s="2" customFormat="1" ht="18" customHeight="1">
      <c r="A16" s="14"/>
      <c r="B16" s="225"/>
      <c r="C16" s="235"/>
      <c r="D16" s="99">
        <v>8</v>
      </c>
      <c r="E16" s="1" t="s">
        <v>124</v>
      </c>
      <c r="F16" s="244" t="s">
        <v>99</v>
      </c>
      <c r="G16" s="245"/>
      <c r="H16" s="242" t="s">
        <v>87</v>
      </c>
      <c r="I16" s="243"/>
      <c r="J16" s="242" t="s">
        <v>78</v>
      </c>
      <c r="K16" s="243"/>
      <c r="L16" s="242" t="s">
        <v>41</v>
      </c>
      <c r="M16" s="243"/>
      <c r="N16" s="38" t="s">
        <v>24</v>
      </c>
      <c r="O16" s="74">
        <v>6.9240000000000004</v>
      </c>
      <c r="P16" s="102">
        <v>1</v>
      </c>
      <c r="Q16" s="16"/>
      <c r="R16" s="16"/>
      <c r="S16" s="106">
        <v>5</v>
      </c>
      <c r="T16" s="16"/>
      <c r="U16" s="5"/>
    </row>
    <row r="17" spans="1:21" s="2" customFormat="1" ht="18" customHeight="1">
      <c r="A17" s="14"/>
      <c r="B17" s="225"/>
      <c r="C17" s="235"/>
      <c r="D17" s="99">
        <v>9</v>
      </c>
      <c r="E17" s="1" t="s">
        <v>57</v>
      </c>
      <c r="F17" s="242" t="s">
        <v>75</v>
      </c>
      <c r="G17" s="243"/>
      <c r="H17" s="242" t="s">
        <v>2</v>
      </c>
      <c r="I17" s="243"/>
      <c r="J17" s="242" t="s">
        <v>121</v>
      </c>
      <c r="K17" s="243"/>
      <c r="L17" s="242" t="s">
        <v>60</v>
      </c>
      <c r="M17" s="243"/>
      <c r="N17" s="38" t="s">
        <v>77</v>
      </c>
      <c r="O17" s="74">
        <v>6.931</v>
      </c>
      <c r="P17" s="104">
        <v>3</v>
      </c>
      <c r="Q17" s="16"/>
      <c r="R17" s="16"/>
      <c r="S17" s="107">
        <v>6</v>
      </c>
      <c r="T17" s="16"/>
      <c r="U17" s="5"/>
    </row>
    <row r="18" spans="1:21" s="2" customFormat="1" ht="18" customHeight="1" thickBot="1">
      <c r="A18" s="14"/>
      <c r="B18" s="225"/>
      <c r="C18" s="235"/>
      <c r="D18" s="78">
        <v>10</v>
      </c>
      <c r="E18" s="79" t="s">
        <v>98</v>
      </c>
      <c r="F18" s="228" t="s">
        <v>37</v>
      </c>
      <c r="G18" s="229"/>
      <c r="H18" s="228" t="s">
        <v>75</v>
      </c>
      <c r="I18" s="229"/>
      <c r="J18" s="228" t="s">
        <v>80</v>
      </c>
      <c r="K18" s="229"/>
      <c r="L18" s="228" t="s">
        <v>103</v>
      </c>
      <c r="M18" s="229"/>
      <c r="N18" s="80" t="s">
        <v>16</v>
      </c>
      <c r="O18" s="110">
        <v>6.9530000000000003</v>
      </c>
      <c r="P18" s="114">
        <v>4</v>
      </c>
      <c r="Q18" s="16"/>
      <c r="R18" s="16"/>
      <c r="S18" s="108">
        <v>7</v>
      </c>
      <c r="T18" s="16"/>
      <c r="U18" s="5"/>
    </row>
    <row r="19" spans="1:21" s="2" customFormat="1" ht="18" customHeight="1" thickTop="1">
      <c r="A19" s="14"/>
      <c r="B19" s="225"/>
      <c r="C19" s="235"/>
      <c r="D19" s="72">
        <v>11</v>
      </c>
      <c r="E19" s="75" t="s">
        <v>112</v>
      </c>
      <c r="F19" s="256" t="s">
        <v>82</v>
      </c>
      <c r="G19" s="257"/>
      <c r="H19" s="256" t="s">
        <v>113</v>
      </c>
      <c r="I19" s="257"/>
      <c r="J19" s="256" t="s">
        <v>78</v>
      </c>
      <c r="K19" s="257"/>
      <c r="L19" s="256" t="s">
        <v>60</v>
      </c>
      <c r="M19" s="257"/>
      <c r="N19" s="76" t="s">
        <v>77</v>
      </c>
      <c r="O19" s="77">
        <v>6.984</v>
      </c>
      <c r="P19" s="117">
        <v>4</v>
      </c>
      <c r="Q19" s="16"/>
      <c r="R19" s="16"/>
      <c r="S19" s="16"/>
      <c r="T19" s="16"/>
      <c r="U19" s="5"/>
    </row>
    <row r="20" spans="1:21" s="2" customFormat="1" ht="18" customHeight="1">
      <c r="A20" s="14"/>
      <c r="B20" s="225"/>
      <c r="C20" s="235"/>
      <c r="D20" s="99">
        <v>12</v>
      </c>
      <c r="E20" s="1" t="s">
        <v>117</v>
      </c>
      <c r="F20" s="242" t="s">
        <v>119</v>
      </c>
      <c r="G20" s="243"/>
      <c r="H20" s="242" t="s">
        <v>118</v>
      </c>
      <c r="I20" s="243"/>
      <c r="J20" s="242" t="s">
        <v>80</v>
      </c>
      <c r="K20" s="243"/>
      <c r="L20" s="242" t="s">
        <v>90</v>
      </c>
      <c r="M20" s="243"/>
      <c r="N20" s="38" t="s">
        <v>16</v>
      </c>
      <c r="O20" s="34">
        <v>7.0960000000000001</v>
      </c>
      <c r="P20" s="107">
        <v>6</v>
      </c>
      <c r="Q20" s="16"/>
      <c r="R20" s="16"/>
      <c r="S20" s="16"/>
      <c r="T20" s="16"/>
      <c r="U20" s="5"/>
    </row>
    <row r="21" spans="1:21" s="2" customFormat="1" ht="18" customHeight="1">
      <c r="A21" s="14"/>
      <c r="B21" s="225"/>
      <c r="C21" s="235"/>
      <c r="D21" s="99">
        <v>13</v>
      </c>
      <c r="E21" s="1" t="s">
        <v>110</v>
      </c>
      <c r="F21" s="242" t="s">
        <v>107</v>
      </c>
      <c r="G21" s="243"/>
      <c r="H21" s="242" t="s">
        <v>82</v>
      </c>
      <c r="I21" s="243"/>
      <c r="J21" s="258" t="s">
        <v>100</v>
      </c>
      <c r="K21" s="259"/>
      <c r="L21" s="242" t="s">
        <v>60</v>
      </c>
      <c r="M21" s="243"/>
      <c r="N21" s="38" t="s">
        <v>77</v>
      </c>
      <c r="O21" s="34">
        <v>7.1470000000000002</v>
      </c>
      <c r="P21" s="106">
        <v>5</v>
      </c>
      <c r="Q21" s="16"/>
      <c r="R21" s="16"/>
      <c r="S21" s="16"/>
      <c r="T21" s="16"/>
      <c r="U21" s="5"/>
    </row>
    <row r="22" spans="1:21" s="2" customFormat="1" ht="18" customHeight="1">
      <c r="A22" s="14"/>
      <c r="B22" s="225"/>
      <c r="C22" s="235"/>
      <c r="D22" s="99">
        <v>14</v>
      </c>
      <c r="E22" s="1" t="s">
        <v>133</v>
      </c>
      <c r="F22" s="242" t="s">
        <v>132</v>
      </c>
      <c r="G22" s="243"/>
      <c r="H22" s="242" t="s">
        <v>105</v>
      </c>
      <c r="I22" s="243"/>
      <c r="J22" s="242" t="s">
        <v>76</v>
      </c>
      <c r="K22" s="243"/>
      <c r="L22" s="242" t="s">
        <v>103</v>
      </c>
      <c r="M22" s="243"/>
      <c r="N22" s="38" t="s">
        <v>77</v>
      </c>
      <c r="O22" s="34">
        <v>7.2539999999999996</v>
      </c>
      <c r="P22" s="104">
        <v>3</v>
      </c>
      <c r="Q22" s="16"/>
      <c r="R22" s="16"/>
      <c r="S22" s="16"/>
      <c r="T22" s="16"/>
      <c r="U22" s="5"/>
    </row>
    <row r="23" spans="1:21" s="2" customFormat="1" ht="18" customHeight="1">
      <c r="A23" s="14"/>
      <c r="B23" s="225"/>
      <c r="C23" s="235"/>
      <c r="D23" s="99">
        <v>15</v>
      </c>
      <c r="E23" s="1" t="s">
        <v>83</v>
      </c>
      <c r="F23" s="242" t="s">
        <v>113</v>
      </c>
      <c r="G23" s="243"/>
      <c r="H23" s="242" t="s">
        <v>132</v>
      </c>
      <c r="I23" s="243"/>
      <c r="J23" s="242" t="s">
        <v>76</v>
      </c>
      <c r="K23" s="243"/>
      <c r="L23" s="242" t="s">
        <v>134</v>
      </c>
      <c r="M23" s="243"/>
      <c r="N23" s="38" t="s">
        <v>77</v>
      </c>
      <c r="O23" s="34">
        <v>7.4779999999999998</v>
      </c>
      <c r="P23" s="103">
        <v>2</v>
      </c>
      <c r="Q23" s="16"/>
      <c r="R23" s="16"/>
      <c r="S23" s="16"/>
      <c r="T23" s="16"/>
      <c r="U23" s="5"/>
    </row>
    <row r="24" spans="1:21" s="2" customFormat="1" ht="18" customHeight="1">
      <c r="A24" s="14"/>
      <c r="B24" s="225"/>
      <c r="C24" s="235"/>
      <c r="D24" s="99">
        <v>16</v>
      </c>
      <c r="E24" s="1" t="s">
        <v>130</v>
      </c>
      <c r="F24" s="242" t="s">
        <v>118</v>
      </c>
      <c r="G24" s="243"/>
      <c r="H24" s="242" t="s">
        <v>116</v>
      </c>
      <c r="I24" s="243"/>
      <c r="J24" s="242" t="s">
        <v>76</v>
      </c>
      <c r="K24" s="243"/>
      <c r="L24" s="242" t="s">
        <v>60</v>
      </c>
      <c r="M24" s="243"/>
      <c r="N24" s="38" t="s">
        <v>16</v>
      </c>
      <c r="O24" s="34">
        <v>7.5090000000000003</v>
      </c>
      <c r="P24" s="102">
        <v>1</v>
      </c>
      <c r="Q24" s="16"/>
      <c r="R24" s="16"/>
      <c r="S24" s="16"/>
      <c r="T24" s="16"/>
      <c r="U24" s="5"/>
    </row>
    <row r="25" spans="1:21" s="2" customFormat="1" ht="18" customHeight="1">
      <c r="A25" s="14"/>
      <c r="B25" s="225"/>
      <c r="C25" s="23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</row>
    <row r="26" spans="1:21" s="2" customFormat="1" ht="18" customHeight="1">
      <c r="A26" s="14"/>
      <c r="B26" s="225"/>
      <c r="C26" s="235"/>
      <c r="D26" s="226" t="s">
        <v>23</v>
      </c>
      <c r="E26" s="226"/>
      <c r="F26" s="226"/>
      <c r="G26" s="226"/>
      <c r="H26" s="226"/>
      <c r="I26" s="226"/>
      <c r="J26" s="226"/>
      <c r="K26" s="226"/>
      <c r="L26" s="226"/>
      <c r="M26" s="226"/>
      <c r="N26" s="226"/>
      <c r="O26" s="226"/>
      <c r="P26" s="226"/>
      <c r="Q26" s="226"/>
      <c r="R26" s="226"/>
      <c r="S26" s="226"/>
      <c r="T26" s="260" t="s">
        <v>126</v>
      </c>
      <c r="U26" s="14"/>
    </row>
    <row r="27" spans="1:21" s="2" customFormat="1" ht="18" customHeight="1">
      <c r="A27" s="14"/>
      <c r="B27" s="225"/>
      <c r="C27" s="235"/>
      <c r="D27" s="222" t="s">
        <v>1</v>
      </c>
      <c r="E27" s="261" t="s">
        <v>15</v>
      </c>
      <c r="F27" s="262" t="s">
        <v>50</v>
      </c>
      <c r="G27" s="264" t="s">
        <v>20</v>
      </c>
      <c r="H27" s="265" t="s">
        <v>17</v>
      </c>
      <c r="I27" s="265"/>
      <c r="J27" s="265"/>
      <c r="K27" s="265"/>
      <c r="L27" s="265"/>
      <c r="M27" s="265"/>
      <c r="N27" s="265" t="s">
        <v>18</v>
      </c>
      <c r="O27" s="265"/>
      <c r="P27" s="265"/>
      <c r="Q27" s="265"/>
      <c r="R27" s="265"/>
      <c r="S27" s="265"/>
      <c r="T27" s="260"/>
      <c r="U27" s="14"/>
    </row>
    <row r="28" spans="1:21" s="2" customFormat="1" ht="18" customHeight="1">
      <c r="A28" s="14"/>
      <c r="B28" s="225"/>
      <c r="C28" s="235"/>
      <c r="D28" s="222"/>
      <c r="E28" s="261"/>
      <c r="F28" s="263"/>
      <c r="G28" s="264"/>
      <c r="H28" s="37" t="s">
        <v>19</v>
      </c>
      <c r="I28" s="23">
        <v>1</v>
      </c>
      <c r="J28" s="20">
        <v>2</v>
      </c>
      <c r="K28" s="21">
        <v>3</v>
      </c>
      <c r="L28" s="22">
        <v>4</v>
      </c>
      <c r="M28" s="28">
        <v>5</v>
      </c>
      <c r="N28" s="37" t="s">
        <v>19</v>
      </c>
      <c r="O28" s="23">
        <v>1</v>
      </c>
      <c r="P28" s="20">
        <v>2</v>
      </c>
      <c r="Q28" s="21">
        <v>3</v>
      </c>
      <c r="R28" s="22">
        <v>4</v>
      </c>
      <c r="S28" s="28">
        <v>5</v>
      </c>
      <c r="T28" s="260"/>
      <c r="U28" s="14"/>
    </row>
    <row r="29" spans="1:21" s="2" customFormat="1" ht="18" customHeight="1">
      <c r="A29" s="14"/>
      <c r="B29" s="225"/>
      <c r="C29" s="235"/>
      <c r="D29" s="99">
        <v>1</v>
      </c>
      <c r="E29" s="1" t="s">
        <v>108</v>
      </c>
      <c r="F29" s="40">
        <v>20</v>
      </c>
      <c r="G29" s="121">
        <f t="shared" ref="G29:G44" si="0">H29+N29-T29</f>
        <v>515.19999999999993</v>
      </c>
      <c r="H29" s="82">
        <f t="shared" ref="H29:H44" si="1">SUM(I29:M29)</f>
        <v>257.87</v>
      </c>
      <c r="I29" s="52">
        <v>51</v>
      </c>
      <c r="J29" s="51">
        <v>52</v>
      </c>
      <c r="K29" s="116">
        <v>53</v>
      </c>
      <c r="L29" s="51">
        <v>51.87</v>
      </c>
      <c r="M29" s="53">
        <v>50</v>
      </c>
      <c r="N29" s="82">
        <f t="shared" ref="N29:N44" si="2">SUM(O29:S29)</f>
        <v>258.52999999999997</v>
      </c>
      <c r="O29" s="51">
        <v>52</v>
      </c>
      <c r="P29" s="51">
        <v>52</v>
      </c>
      <c r="Q29" s="116">
        <v>53</v>
      </c>
      <c r="R29" s="51">
        <v>51.53</v>
      </c>
      <c r="S29" s="53">
        <v>50</v>
      </c>
      <c r="T29" s="123">
        <v>1.2</v>
      </c>
      <c r="U29" s="14"/>
    </row>
    <row r="30" spans="1:21" s="2" customFormat="1" ht="18" customHeight="1">
      <c r="A30" s="14"/>
      <c r="B30" s="225"/>
      <c r="C30" s="235"/>
      <c r="D30" s="99">
        <v>2</v>
      </c>
      <c r="E30" s="1" t="s">
        <v>73</v>
      </c>
      <c r="F30" s="40">
        <v>18</v>
      </c>
      <c r="G30" s="121">
        <f t="shared" si="0"/>
        <v>505.22</v>
      </c>
      <c r="H30" s="50">
        <f t="shared" si="1"/>
        <v>252.52</v>
      </c>
      <c r="I30" s="53">
        <v>50</v>
      </c>
      <c r="J30" s="51">
        <v>51.52</v>
      </c>
      <c r="K30" s="51">
        <v>52</v>
      </c>
      <c r="L30" s="52">
        <v>51</v>
      </c>
      <c r="M30" s="47">
        <v>48</v>
      </c>
      <c r="N30" s="35">
        <f t="shared" si="2"/>
        <v>252.7</v>
      </c>
      <c r="O30" s="53">
        <v>50</v>
      </c>
      <c r="P30" s="51">
        <v>51.7</v>
      </c>
      <c r="Q30" s="51">
        <v>52</v>
      </c>
      <c r="R30" s="52">
        <v>51</v>
      </c>
      <c r="S30" s="47">
        <v>48</v>
      </c>
      <c r="T30" s="123">
        <v>0</v>
      </c>
      <c r="U30" s="14"/>
    </row>
    <row r="31" spans="1:21" s="2" customFormat="1" ht="18" customHeight="1">
      <c r="A31" s="14"/>
      <c r="B31" s="225"/>
      <c r="C31" s="235"/>
      <c r="D31" s="99">
        <v>3</v>
      </c>
      <c r="E31" s="1" t="s">
        <v>101</v>
      </c>
      <c r="F31" s="40">
        <v>16</v>
      </c>
      <c r="G31" s="121">
        <f t="shared" si="0"/>
        <v>505</v>
      </c>
      <c r="H31" s="49">
        <f t="shared" si="1"/>
        <v>257.78999999999996</v>
      </c>
      <c r="I31" s="116">
        <v>52.79</v>
      </c>
      <c r="J31" s="51">
        <v>52</v>
      </c>
      <c r="K31" s="51">
        <v>52</v>
      </c>
      <c r="L31" s="52">
        <v>51</v>
      </c>
      <c r="M31" s="53">
        <v>50</v>
      </c>
      <c r="N31" s="50">
        <f t="shared" si="2"/>
        <v>250.21</v>
      </c>
      <c r="O31" s="53">
        <v>50.21</v>
      </c>
      <c r="P31" s="52">
        <v>51</v>
      </c>
      <c r="Q31" s="53">
        <v>50</v>
      </c>
      <c r="R31" s="53">
        <v>50</v>
      </c>
      <c r="S31" s="54">
        <v>49</v>
      </c>
      <c r="T31" s="123">
        <v>3</v>
      </c>
      <c r="U31" s="14"/>
    </row>
    <row r="32" spans="1:21" s="2" customFormat="1" ht="18" customHeight="1">
      <c r="A32" s="14"/>
      <c r="B32" s="225"/>
      <c r="C32" s="235"/>
      <c r="D32" s="99">
        <v>4</v>
      </c>
      <c r="E32" s="1" t="s">
        <v>98</v>
      </c>
      <c r="F32" s="40">
        <v>15</v>
      </c>
      <c r="G32" s="122">
        <f t="shared" si="0"/>
        <v>497.05000000000007</v>
      </c>
      <c r="H32" s="27">
        <f t="shared" si="1"/>
        <v>247.68</v>
      </c>
      <c r="I32" s="53">
        <v>50</v>
      </c>
      <c r="J32" s="54">
        <v>49</v>
      </c>
      <c r="K32" s="53">
        <v>50</v>
      </c>
      <c r="L32" s="53">
        <v>50</v>
      </c>
      <c r="M32" s="54">
        <v>48.68</v>
      </c>
      <c r="N32" s="50">
        <f t="shared" si="2"/>
        <v>250.27</v>
      </c>
      <c r="O32" s="54">
        <v>49</v>
      </c>
      <c r="P32" s="52">
        <v>51</v>
      </c>
      <c r="Q32" s="51">
        <v>52</v>
      </c>
      <c r="R32" s="53">
        <v>50</v>
      </c>
      <c r="S32" s="47">
        <v>48.27</v>
      </c>
      <c r="T32" s="123">
        <v>0.9</v>
      </c>
      <c r="U32" s="14"/>
    </row>
    <row r="33" spans="1:21" s="2" customFormat="1" ht="18" customHeight="1">
      <c r="A33" s="14"/>
      <c r="B33" s="225"/>
      <c r="C33" s="235"/>
      <c r="D33" s="99">
        <v>5</v>
      </c>
      <c r="E33" s="1" t="s">
        <v>131</v>
      </c>
      <c r="F33" s="40">
        <v>14</v>
      </c>
      <c r="G33" s="122">
        <f t="shared" si="0"/>
        <v>496.18</v>
      </c>
      <c r="H33" s="27">
        <f t="shared" si="1"/>
        <v>249.76</v>
      </c>
      <c r="I33" s="54">
        <v>49</v>
      </c>
      <c r="J33" s="52">
        <v>51</v>
      </c>
      <c r="K33" s="51">
        <v>51.76</v>
      </c>
      <c r="L33" s="53">
        <v>50</v>
      </c>
      <c r="M33" s="47">
        <v>48</v>
      </c>
      <c r="N33" s="27">
        <f t="shared" si="2"/>
        <v>248.82</v>
      </c>
      <c r="O33" s="54">
        <v>49</v>
      </c>
      <c r="P33" s="52">
        <v>51</v>
      </c>
      <c r="Q33" s="51">
        <v>51.82</v>
      </c>
      <c r="R33" s="53">
        <v>50</v>
      </c>
      <c r="S33" s="47">
        <v>47</v>
      </c>
      <c r="T33" s="123">
        <v>2.4</v>
      </c>
      <c r="U33" s="14"/>
    </row>
    <row r="34" spans="1:21" s="2" customFormat="1" ht="18" customHeight="1">
      <c r="A34" s="14"/>
      <c r="B34" s="225"/>
      <c r="C34" s="235"/>
      <c r="D34" s="99">
        <v>6</v>
      </c>
      <c r="E34" s="1" t="s">
        <v>57</v>
      </c>
      <c r="F34" s="40">
        <v>13</v>
      </c>
      <c r="G34" s="122">
        <f t="shared" si="0"/>
        <v>494.83</v>
      </c>
      <c r="H34" s="27">
        <f t="shared" si="1"/>
        <v>247.92000000000002</v>
      </c>
      <c r="I34" s="53">
        <v>49.92</v>
      </c>
      <c r="J34" s="52">
        <v>51</v>
      </c>
      <c r="K34" s="53">
        <v>50</v>
      </c>
      <c r="L34" s="53">
        <v>50</v>
      </c>
      <c r="M34" s="47">
        <v>47</v>
      </c>
      <c r="N34" s="27">
        <f t="shared" si="2"/>
        <v>247.51</v>
      </c>
      <c r="O34" s="53">
        <v>49.51</v>
      </c>
      <c r="P34" s="52">
        <v>51</v>
      </c>
      <c r="Q34" s="53">
        <v>50</v>
      </c>
      <c r="R34" s="54">
        <v>49</v>
      </c>
      <c r="S34" s="47">
        <v>48</v>
      </c>
      <c r="T34" s="123">
        <v>0.6</v>
      </c>
      <c r="U34" s="14"/>
    </row>
    <row r="35" spans="1:21" s="2" customFormat="1" ht="18" customHeight="1">
      <c r="A35" s="14"/>
      <c r="B35" s="225"/>
      <c r="C35" s="235"/>
      <c r="D35" s="99">
        <v>7</v>
      </c>
      <c r="E35" s="1" t="s">
        <v>124</v>
      </c>
      <c r="F35" s="40">
        <v>12</v>
      </c>
      <c r="G35" s="122">
        <f t="shared" si="0"/>
        <v>493.37</v>
      </c>
      <c r="H35" s="27">
        <f t="shared" si="1"/>
        <v>244.78</v>
      </c>
      <c r="I35" s="47">
        <v>48</v>
      </c>
      <c r="J35" s="52">
        <v>50.78</v>
      </c>
      <c r="K35" s="54">
        <v>49</v>
      </c>
      <c r="L35" s="54">
        <v>49</v>
      </c>
      <c r="M35" s="47">
        <v>48</v>
      </c>
      <c r="N35" s="49">
        <f t="shared" si="2"/>
        <v>252.79</v>
      </c>
      <c r="O35" s="53">
        <v>50</v>
      </c>
      <c r="P35" s="51">
        <v>51.79</v>
      </c>
      <c r="Q35" s="52">
        <v>51</v>
      </c>
      <c r="R35" s="52">
        <v>51</v>
      </c>
      <c r="S35" s="54">
        <v>49</v>
      </c>
      <c r="T35" s="123">
        <v>4.2</v>
      </c>
      <c r="U35" s="14"/>
    </row>
    <row r="36" spans="1:21" s="2" customFormat="1" ht="18" customHeight="1">
      <c r="A36" s="14"/>
      <c r="B36" s="225"/>
      <c r="C36" s="235"/>
      <c r="D36" s="99">
        <v>8</v>
      </c>
      <c r="E36" s="1" t="s">
        <v>96</v>
      </c>
      <c r="F36" s="40">
        <v>11</v>
      </c>
      <c r="G36" s="122">
        <f t="shared" si="0"/>
        <v>490.89</v>
      </c>
      <c r="H36" s="27">
        <f t="shared" si="1"/>
        <v>244.62</v>
      </c>
      <c r="I36" s="47">
        <v>47</v>
      </c>
      <c r="J36" s="52">
        <v>51</v>
      </c>
      <c r="K36" s="51">
        <v>51.62</v>
      </c>
      <c r="L36" s="47">
        <v>48</v>
      </c>
      <c r="M36" s="47">
        <v>47</v>
      </c>
      <c r="N36" s="50">
        <f t="shared" si="2"/>
        <v>252.57</v>
      </c>
      <c r="O36" s="52">
        <v>51</v>
      </c>
      <c r="P36" s="52">
        <v>51</v>
      </c>
      <c r="Q36" s="51">
        <v>51.57</v>
      </c>
      <c r="R36" s="52">
        <v>51</v>
      </c>
      <c r="S36" s="47">
        <v>48</v>
      </c>
      <c r="T36" s="156">
        <v>6.3</v>
      </c>
      <c r="U36" s="14"/>
    </row>
    <row r="37" spans="1:21" s="2" customFormat="1" ht="18" customHeight="1">
      <c r="A37" s="14"/>
      <c r="B37" s="225"/>
      <c r="C37" s="235"/>
      <c r="D37" s="99">
        <v>9</v>
      </c>
      <c r="E37" s="1" t="s">
        <v>59</v>
      </c>
      <c r="F37" s="40">
        <v>10</v>
      </c>
      <c r="G37" s="122">
        <f t="shared" si="0"/>
        <v>490.68</v>
      </c>
      <c r="H37" s="35">
        <f t="shared" si="1"/>
        <v>256.87</v>
      </c>
      <c r="I37" s="51">
        <v>52</v>
      </c>
      <c r="J37" s="52">
        <v>51</v>
      </c>
      <c r="K37" s="51">
        <v>52</v>
      </c>
      <c r="L37" s="52">
        <v>51</v>
      </c>
      <c r="M37" s="52">
        <v>50.87</v>
      </c>
      <c r="N37" s="27">
        <f t="shared" si="2"/>
        <v>242.51</v>
      </c>
      <c r="O37" s="47">
        <v>48</v>
      </c>
      <c r="P37" s="53">
        <v>50</v>
      </c>
      <c r="Q37" s="53">
        <v>50</v>
      </c>
      <c r="R37" s="54">
        <v>49</v>
      </c>
      <c r="S37" s="47">
        <v>45.51</v>
      </c>
      <c r="T37" s="156">
        <v>8.6999999999999993</v>
      </c>
      <c r="U37" s="14"/>
    </row>
    <row r="38" spans="1:21" s="2" customFormat="1" ht="18" customHeight="1">
      <c r="A38" s="14"/>
      <c r="B38" s="225"/>
      <c r="C38" s="235"/>
      <c r="D38" s="99">
        <v>10</v>
      </c>
      <c r="E38" s="97" t="s">
        <v>129</v>
      </c>
      <c r="F38" s="40">
        <v>9</v>
      </c>
      <c r="G38" s="122">
        <f t="shared" si="0"/>
        <v>487.93</v>
      </c>
      <c r="H38" s="27">
        <f t="shared" si="1"/>
        <v>249.12</v>
      </c>
      <c r="I38" s="52">
        <v>51</v>
      </c>
      <c r="J38" s="53">
        <v>50</v>
      </c>
      <c r="K38" s="54">
        <v>49</v>
      </c>
      <c r="L38" s="53">
        <v>50.12</v>
      </c>
      <c r="M38" s="54">
        <v>49</v>
      </c>
      <c r="N38" s="27">
        <f t="shared" si="2"/>
        <v>244.51</v>
      </c>
      <c r="O38" s="54">
        <v>49</v>
      </c>
      <c r="P38" s="53">
        <v>50</v>
      </c>
      <c r="Q38" s="54">
        <v>49</v>
      </c>
      <c r="R38" s="53">
        <v>49.51</v>
      </c>
      <c r="S38" s="47">
        <v>47</v>
      </c>
      <c r="T38" s="156">
        <v>5.7</v>
      </c>
      <c r="U38" s="14"/>
    </row>
    <row r="39" spans="1:21" s="2" customFormat="1" ht="18" customHeight="1">
      <c r="A39" s="14"/>
      <c r="B39" s="225"/>
      <c r="C39" s="235"/>
      <c r="D39" s="99">
        <v>11</v>
      </c>
      <c r="E39" s="1" t="s">
        <v>133</v>
      </c>
      <c r="F39" s="40">
        <v>8</v>
      </c>
      <c r="G39" s="122">
        <f t="shared" si="0"/>
        <v>483.02</v>
      </c>
      <c r="H39" s="27">
        <f t="shared" si="1"/>
        <v>239.54</v>
      </c>
      <c r="I39" s="47">
        <v>47.54</v>
      </c>
      <c r="J39" s="54">
        <v>49</v>
      </c>
      <c r="K39" s="47">
        <v>48</v>
      </c>
      <c r="L39" s="54">
        <v>49</v>
      </c>
      <c r="M39" s="47">
        <v>46</v>
      </c>
      <c r="N39" s="27">
        <f t="shared" si="2"/>
        <v>247.98</v>
      </c>
      <c r="O39" s="53">
        <v>49.98</v>
      </c>
      <c r="P39" s="54">
        <v>49</v>
      </c>
      <c r="Q39" s="52">
        <v>51</v>
      </c>
      <c r="R39" s="52">
        <v>51</v>
      </c>
      <c r="S39" s="47">
        <v>47</v>
      </c>
      <c r="T39" s="123">
        <v>4.5</v>
      </c>
      <c r="U39" s="14"/>
    </row>
    <row r="40" spans="1:21" s="2" customFormat="1" ht="18" customHeight="1">
      <c r="A40" s="14"/>
      <c r="B40" s="225"/>
      <c r="C40" s="235"/>
      <c r="D40" s="99">
        <v>12</v>
      </c>
      <c r="E40" s="1" t="s">
        <v>110</v>
      </c>
      <c r="F40" s="40">
        <v>7</v>
      </c>
      <c r="G40" s="122">
        <f t="shared" si="0"/>
        <v>475.18</v>
      </c>
      <c r="H40" s="27">
        <f t="shared" si="1"/>
        <v>240.69</v>
      </c>
      <c r="I40" s="47">
        <v>48</v>
      </c>
      <c r="J40" s="54">
        <v>49</v>
      </c>
      <c r="K40" s="52">
        <v>50.69</v>
      </c>
      <c r="L40" s="47">
        <v>48</v>
      </c>
      <c r="M40" s="47">
        <v>45</v>
      </c>
      <c r="N40" s="27">
        <f t="shared" si="2"/>
        <v>242.29</v>
      </c>
      <c r="O40" s="47">
        <v>48</v>
      </c>
      <c r="P40" s="54">
        <v>49</v>
      </c>
      <c r="Q40" s="53">
        <v>50.29</v>
      </c>
      <c r="R40" s="54">
        <v>49</v>
      </c>
      <c r="S40" s="47">
        <v>46</v>
      </c>
      <c r="T40" s="156">
        <v>7.8</v>
      </c>
      <c r="U40" s="14"/>
    </row>
    <row r="41" spans="1:21" s="2" customFormat="1" ht="18" customHeight="1">
      <c r="A41" s="14"/>
      <c r="B41" s="225"/>
      <c r="C41" s="235"/>
      <c r="D41" s="99">
        <v>13</v>
      </c>
      <c r="E41" s="1" t="s">
        <v>117</v>
      </c>
      <c r="F41" s="40">
        <v>6</v>
      </c>
      <c r="G41" s="122">
        <f t="shared" si="0"/>
        <v>474.28</v>
      </c>
      <c r="H41" s="27">
        <f t="shared" si="1"/>
        <v>240.78</v>
      </c>
      <c r="I41" s="47">
        <v>48</v>
      </c>
      <c r="J41" s="53">
        <v>50</v>
      </c>
      <c r="K41" s="54">
        <v>49</v>
      </c>
      <c r="L41" s="47">
        <v>47</v>
      </c>
      <c r="M41" s="47">
        <v>46.78</v>
      </c>
      <c r="N41" s="27">
        <f t="shared" si="2"/>
        <v>239.5</v>
      </c>
      <c r="O41" s="47">
        <v>47</v>
      </c>
      <c r="P41" s="54">
        <v>49</v>
      </c>
      <c r="Q41" s="54">
        <v>49</v>
      </c>
      <c r="R41" s="47">
        <v>48</v>
      </c>
      <c r="S41" s="47">
        <v>46.5</v>
      </c>
      <c r="T41" s="156">
        <v>6</v>
      </c>
      <c r="U41" s="14"/>
    </row>
    <row r="42" spans="1:21" s="2" customFormat="1" ht="18" customHeight="1">
      <c r="A42" s="14"/>
      <c r="B42" s="225"/>
      <c r="C42" s="235"/>
      <c r="D42" s="99">
        <v>14</v>
      </c>
      <c r="E42" s="1" t="s">
        <v>112</v>
      </c>
      <c r="F42" s="40">
        <v>5</v>
      </c>
      <c r="G42" s="122">
        <f t="shared" si="0"/>
        <v>473.73</v>
      </c>
      <c r="H42" s="27">
        <f t="shared" si="1"/>
        <v>237.51</v>
      </c>
      <c r="I42" s="47">
        <v>47</v>
      </c>
      <c r="J42" s="47">
        <v>48</v>
      </c>
      <c r="K42" s="54">
        <v>49</v>
      </c>
      <c r="L42" s="47">
        <v>48</v>
      </c>
      <c r="M42" s="47">
        <v>45.51</v>
      </c>
      <c r="N42" s="27">
        <f t="shared" si="2"/>
        <v>241.92000000000002</v>
      </c>
      <c r="O42" s="47">
        <v>48</v>
      </c>
      <c r="P42" s="53">
        <v>50</v>
      </c>
      <c r="Q42" s="53">
        <v>50</v>
      </c>
      <c r="R42" s="47">
        <v>48</v>
      </c>
      <c r="S42" s="47">
        <v>45.92</v>
      </c>
      <c r="T42" s="156">
        <v>5.7</v>
      </c>
      <c r="U42" s="14"/>
    </row>
    <row r="43" spans="1:21" s="2" customFormat="1" ht="18" customHeight="1">
      <c r="A43" s="14"/>
      <c r="B43" s="225"/>
      <c r="C43" s="235"/>
      <c r="D43" s="99">
        <v>15</v>
      </c>
      <c r="E43" s="1" t="s">
        <v>83</v>
      </c>
      <c r="F43" s="40">
        <v>4</v>
      </c>
      <c r="G43" s="122">
        <f t="shared" si="0"/>
        <v>449.12000000000006</v>
      </c>
      <c r="H43" s="27">
        <f t="shared" si="1"/>
        <v>226.52</v>
      </c>
      <c r="I43" s="47">
        <v>47</v>
      </c>
      <c r="J43" s="47">
        <v>46</v>
      </c>
      <c r="K43" s="47">
        <v>48</v>
      </c>
      <c r="L43" s="47">
        <v>47.52</v>
      </c>
      <c r="M43" s="47">
        <v>38</v>
      </c>
      <c r="N43" s="27">
        <f t="shared" si="2"/>
        <v>228.3</v>
      </c>
      <c r="O43" s="47">
        <v>46</v>
      </c>
      <c r="P43" s="47">
        <v>47</v>
      </c>
      <c r="Q43" s="47">
        <v>47</v>
      </c>
      <c r="R43" s="47">
        <v>44.3</v>
      </c>
      <c r="S43" s="47">
        <v>44</v>
      </c>
      <c r="T43" s="156">
        <v>5.7</v>
      </c>
      <c r="U43" s="14"/>
    </row>
    <row r="44" spans="1:21" s="2" customFormat="1" ht="18" customHeight="1">
      <c r="A44" s="14"/>
      <c r="B44" s="225"/>
      <c r="C44" s="235"/>
      <c r="D44" s="99">
        <v>16</v>
      </c>
      <c r="E44" s="1" t="s">
        <v>130</v>
      </c>
      <c r="F44" s="40">
        <v>3</v>
      </c>
      <c r="G44" s="122">
        <f t="shared" si="0"/>
        <v>428.23</v>
      </c>
      <c r="H44" s="27">
        <f t="shared" si="1"/>
        <v>227.36</v>
      </c>
      <c r="I44" s="47">
        <v>45</v>
      </c>
      <c r="J44" s="47">
        <v>47.36</v>
      </c>
      <c r="K44" s="47">
        <v>45</v>
      </c>
      <c r="L44" s="47">
        <v>46</v>
      </c>
      <c r="M44" s="47">
        <v>44</v>
      </c>
      <c r="N44" s="27">
        <f t="shared" si="2"/>
        <v>207.17000000000002</v>
      </c>
      <c r="O44" s="47">
        <v>44</v>
      </c>
      <c r="P44" s="47">
        <v>46.17</v>
      </c>
      <c r="Q44" s="47">
        <v>35</v>
      </c>
      <c r="R44" s="47">
        <v>37</v>
      </c>
      <c r="S44" s="47">
        <v>45</v>
      </c>
      <c r="T44" s="156">
        <v>6.3</v>
      </c>
      <c r="U44" s="14"/>
    </row>
    <row r="45" spans="1:21" s="2" customFormat="1" ht="18" customHeight="1">
      <c r="A45" s="14"/>
      <c r="B45" s="225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</row>
    <row r="46" spans="1:21" s="2" customFormat="1" ht="18" customHeight="1">
      <c r="A46" s="14"/>
      <c r="B46" s="36"/>
      <c r="C46" s="48"/>
      <c r="D46" s="36"/>
      <c r="E46" s="48"/>
      <c r="F46" s="36"/>
      <c r="G46" s="48"/>
      <c r="H46" s="36"/>
      <c r="I46" s="48"/>
      <c r="J46" s="36"/>
      <c r="K46" s="48"/>
      <c r="L46" s="36"/>
      <c r="M46" s="48"/>
      <c r="N46" s="36"/>
      <c r="O46" s="48"/>
      <c r="P46" s="36"/>
      <c r="Q46" s="48"/>
      <c r="R46" s="36"/>
      <c r="S46" s="48"/>
      <c r="T46" s="36"/>
      <c r="U46" s="14"/>
    </row>
    <row r="47" spans="1:21" s="2" customFormat="1" ht="18" customHeight="1">
      <c r="A47" s="14"/>
      <c r="B47" s="225">
        <v>43757</v>
      </c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4"/>
    </row>
    <row r="48" spans="1:21" s="2" customFormat="1" ht="18" customHeight="1">
      <c r="A48" s="14"/>
      <c r="B48" s="225"/>
      <c r="C48" s="235" t="s">
        <v>21</v>
      </c>
      <c r="D48" s="226" t="s">
        <v>125</v>
      </c>
      <c r="E48" s="226"/>
      <c r="F48" s="226"/>
      <c r="G48" s="226"/>
      <c r="H48" s="226"/>
      <c r="I48" s="226"/>
      <c r="J48" s="226"/>
      <c r="K48" s="226"/>
      <c r="L48" s="226"/>
      <c r="M48" s="226"/>
      <c r="N48" s="226"/>
      <c r="O48" s="226"/>
      <c r="P48" s="14"/>
      <c r="Q48" s="16"/>
      <c r="R48" s="109"/>
      <c r="S48" s="109"/>
      <c r="T48" s="109"/>
      <c r="U48" s="14"/>
    </row>
    <row r="49" spans="1:21" s="2" customFormat="1" ht="18" customHeight="1">
      <c r="A49" s="14"/>
      <c r="B49" s="225"/>
      <c r="C49" s="235"/>
      <c r="D49" s="222" t="s">
        <v>1</v>
      </c>
      <c r="E49" s="236" t="s">
        <v>15</v>
      </c>
      <c r="F49" s="246" t="s">
        <v>84</v>
      </c>
      <c r="G49" s="247"/>
      <c r="H49" s="246" t="s">
        <v>5</v>
      </c>
      <c r="I49" s="247"/>
      <c r="J49" s="250" t="s">
        <v>0</v>
      </c>
      <c r="K49" s="251"/>
      <c r="L49" s="238" t="s">
        <v>11</v>
      </c>
      <c r="M49" s="239"/>
      <c r="N49" s="230" t="s">
        <v>30</v>
      </c>
      <c r="O49" s="232" t="s">
        <v>3</v>
      </c>
      <c r="P49" s="234" t="s">
        <v>127</v>
      </c>
      <c r="Q49" s="16"/>
      <c r="R49" s="109"/>
      <c r="S49" s="109"/>
      <c r="T49" s="109"/>
      <c r="U49" s="14"/>
    </row>
    <row r="50" spans="1:21" s="2" customFormat="1" ht="18" customHeight="1">
      <c r="A50" s="14"/>
      <c r="B50" s="225"/>
      <c r="C50" s="235"/>
      <c r="D50" s="222"/>
      <c r="E50" s="237"/>
      <c r="F50" s="248"/>
      <c r="G50" s="249"/>
      <c r="H50" s="248"/>
      <c r="I50" s="249"/>
      <c r="J50" s="252"/>
      <c r="K50" s="253"/>
      <c r="L50" s="240"/>
      <c r="M50" s="241"/>
      <c r="N50" s="231"/>
      <c r="O50" s="233"/>
      <c r="P50" s="234"/>
      <c r="Q50" s="16"/>
      <c r="R50" s="109"/>
      <c r="S50" s="109"/>
      <c r="T50" s="109"/>
      <c r="U50" s="14"/>
    </row>
    <row r="51" spans="1:21" s="2" customFormat="1" ht="18" customHeight="1">
      <c r="A51" s="14"/>
      <c r="B51" s="225"/>
      <c r="C51" s="235"/>
      <c r="D51" s="99">
        <v>1</v>
      </c>
      <c r="E51" s="1" t="s">
        <v>108</v>
      </c>
      <c r="F51" s="242" t="s">
        <v>48</v>
      </c>
      <c r="G51" s="243"/>
      <c r="H51" s="244" t="s">
        <v>81</v>
      </c>
      <c r="I51" s="245"/>
      <c r="J51" s="242" t="s">
        <v>76</v>
      </c>
      <c r="K51" s="243"/>
      <c r="L51" s="242" t="s">
        <v>109</v>
      </c>
      <c r="M51" s="243"/>
      <c r="N51" s="38" t="s">
        <v>24</v>
      </c>
      <c r="O51" s="73">
        <v>6.7169999999999996</v>
      </c>
      <c r="P51" s="104">
        <v>3</v>
      </c>
      <c r="Q51" s="16"/>
      <c r="R51" s="109"/>
      <c r="S51" s="109"/>
      <c r="T51" s="109"/>
      <c r="U51" s="14"/>
    </row>
    <row r="52" spans="1:21" s="2" customFormat="1" ht="18" customHeight="1">
      <c r="A52" s="14"/>
      <c r="B52" s="225"/>
      <c r="C52" s="235"/>
      <c r="D52" s="99">
        <v>2</v>
      </c>
      <c r="E52" s="1" t="s">
        <v>73</v>
      </c>
      <c r="F52" s="244" t="s">
        <v>99</v>
      </c>
      <c r="G52" s="245"/>
      <c r="H52" s="242" t="s">
        <v>49</v>
      </c>
      <c r="I52" s="243"/>
      <c r="J52" s="258" t="s">
        <v>100</v>
      </c>
      <c r="K52" s="259"/>
      <c r="L52" s="242" t="s">
        <v>41</v>
      </c>
      <c r="M52" s="243"/>
      <c r="N52" s="38" t="s">
        <v>24</v>
      </c>
      <c r="O52" s="74">
        <v>6.8490000000000002</v>
      </c>
      <c r="P52" s="102">
        <v>1</v>
      </c>
      <c r="Q52" s="16"/>
      <c r="R52" s="109"/>
      <c r="S52" s="109"/>
      <c r="T52" s="109"/>
      <c r="U52" s="14"/>
    </row>
    <row r="53" spans="1:21" s="2" customFormat="1" ht="18" customHeight="1">
      <c r="A53" s="14"/>
      <c r="B53" s="225"/>
      <c r="C53" s="235"/>
      <c r="D53" s="99">
        <v>3</v>
      </c>
      <c r="E53" s="1" t="s">
        <v>115</v>
      </c>
      <c r="F53" s="242" t="s">
        <v>116</v>
      </c>
      <c r="G53" s="243"/>
      <c r="H53" s="242" t="s">
        <v>40</v>
      </c>
      <c r="I53" s="243"/>
      <c r="J53" s="242" t="s">
        <v>80</v>
      </c>
      <c r="K53" s="243"/>
      <c r="L53" s="242" t="s">
        <v>60</v>
      </c>
      <c r="M53" s="243"/>
      <c r="N53" s="38" t="s">
        <v>24</v>
      </c>
      <c r="O53" s="74">
        <v>6.86</v>
      </c>
      <c r="P53" s="103">
        <v>2</v>
      </c>
      <c r="Q53" s="16"/>
      <c r="R53" s="109"/>
      <c r="S53" s="109"/>
      <c r="T53" s="109"/>
      <c r="U53" s="14"/>
    </row>
    <row r="54" spans="1:21" s="2" customFormat="1" ht="18" customHeight="1">
      <c r="A54" s="14"/>
      <c r="B54" s="225"/>
      <c r="C54" s="235"/>
      <c r="D54" s="99">
        <v>4</v>
      </c>
      <c r="E54" s="1" t="s">
        <v>124</v>
      </c>
      <c r="F54" s="242" t="s">
        <v>87</v>
      </c>
      <c r="G54" s="243"/>
      <c r="H54" s="242" t="s">
        <v>99</v>
      </c>
      <c r="I54" s="243"/>
      <c r="J54" s="242" t="s">
        <v>78</v>
      </c>
      <c r="K54" s="243"/>
      <c r="L54" s="242" t="s">
        <v>41</v>
      </c>
      <c r="M54" s="243"/>
      <c r="N54" s="38" t="s">
        <v>24</v>
      </c>
      <c r="O54" s="74">
        <v>6.8650000000000002</v>
      </c>
      <c r="P54" s="106">
        <v>5</v>
      </c>
      <c r="Q54" s="16"/>
      <c r="R54" s="109"/>
      <c r="S54" s="109"/>
      <c r="T54" s="109"/>
      <c r="U54" s="14"/>
    </row>
    <row r="55" spans="1:21" s="2" customFormat="1" ht="18" customHeight="1" thickBot="1">
      <c r="A55" s="14"/>
      <c r="B55" s="225"/>
      <c r="C55" s="235"/>
      <c r="D55" s="78">
        <v>5</v>
      </c>
      <c r="E55" s="79" t="s">
        <v>58</v>
      </c>
      <c r="F55" s="228" t="s">
        <v>40</v>
      </c>
      <c r="G55" s="229"/>
      <c r="H55" s="266" t="s">
        <v>114</v>
      </c>
      <c r="I55" s="267"/>
      <c r="J55" s="228" t="s">
        <v>76</v>
      </c>
      <c r="K55" s="229"/>
      <c r="L55" s="228" t="s">
        <v>60</v>
      </c>
      <c r="M55" s="229"/>
      <c r="N55" s="80" t="s">
        <v>24</v>
      </c>
      <c r="O55" s="110">
        <v>6.923</v>
      </c>
      <c r="P55" s="114">
        <v>4</v>
      </c>
      <c r="Q55" s="16"/>
      <c r="R55" s="14"/>
      <c r="S55" s="14"/>
      <c r="T55" s="14"/>
      <c r="U55" s="14"/>
    </row>
    <row r="56" spans="1:21" s="2" customFormat="1" ht="18" customHeight="1" thickTop="1">
      <c r="A56" s="14"/>
      <c r="B56" s="225"/>
      <c r="C56" s="235"/>
      <c r="D56" s="72">
        <v>6</v>
      </c>
      <c r="E56" s="75" t="s">
        <v>111</v>
      </c>
      <c r="F56" s="256" t="s">
        <v>104</v>
      </c>
      <c r="G56" s="257"/>
      <c r="H56" s="256" t="s">
        <v>105</v>
      </c>
      <c r="I56" s="257"/>
      <c r="J56" s="256" t="s">
        <v>78</v>
      </c>
      <c r="K56" s="257"/>
      <c r="L56" s="256" t="s">
        <v>60</v>
      </c>
      <c r="M56" s="257"/>
      <c r="N56" s="76" t="s">
        <v>77</v>
      </c>
      <c r="O56" s="77">
        <v>6.9329999999999998</v>
      </c>
      <c r="P56" s="113">
        <v>3</v>
      </c>
      <c r="Q56" s="16"/>
      <c r="R56" s="14"/>
      <c r="S56" s="14"/>
      <c r="T56" s="14"/>
      <c r="U56" s="14"/>
    </row>
    <row r="57" spans="1:21" s="2" customFormat="1" ht="18" customHeight="1">
      <c r="A57" s="14"/>
      <c r="B57" s="225"/>
      <c r="C57" s="235"/>
      <c r="D57" s="99">
        <v>7</v>
      </c>
      <c r="E57" s="1" t="s">
        <v>96</v>
      </c>
      <c r="F57" s="244" t="s">
        <v>81</v>
      </c>
      <c r="G57" s="245"/>
      <c r="H57" s="242" t="s">
        <v>2</v>
      </c>
      <c r="I57" s="243"/>
      <c r="J57" s="242" t="s">
        <v>74</v>
      </c>
      <c r="K57" s="243"/>
      <c r="L57" s="242" t="s">
        <v>97</v>
      </c>
      <c r="M57" s="243"/>
      <c r="N57" s="38" t="s">
        <v>16</v>
      </c>
      <c r="O57" s="74">
        <v>6.9770000000000003</v>
      </c>
      <c r="P57" s="106">
        <v>5</v>
      </c>
      <c r="Q57" s="14"/>
      <c r="R57" s="14"/>
      <c r="S57" s="14"/>
      <c r="T57" s="14"/>
      <c r="U57" s="14"/>
    </row>
    <row r="58" spans="1:21" s="2" customFormat="1" ht="18" customHeight="1">
      <c r="A58" s="14"/>
      <c r="B58" s="225"/>
      <c r="C58" s="235"/>
      <c r="D58" s="72">
        <v>8</v>
      </c>
      <c r="E58" s="1" t="s">
        <v>59</v>
      </c>
      <c r="F58" s="244" t="s">
        <v>39</v>
      </c>
      <c r="G58" s="245"/>
      <c r="H58" s="242" t="s">
        <v>48</v>
      </c>
      <c r="I58" s="243"/>
      <c r="J58" s="242" t="s">
        <v>78</v>
      </c>
      <c r="K58" s="243"/>
      <c r="L58" s="242" t="s">
        <v>79</v>
      </c>
      <c r="M58" s="243"/>
      <c r="N58" s="38" t="s">
        <v>24</v>
      </c>
      <c r="O58" s="77">
        <v>6.99</v>
      </c>
      <c r="P58" s="103">
        <v>2</v>
      </c>
      <c r="Q58" s="14"/>
      <c r="R58" s="14"/>
      <c r="S58" s="102">
        <v>1</v>
      </c>
      <c r="T58" s="14"/>
      <c r="U58" s="14"/>
    </row>
    <row r="59" spans="1:21" s="2" customFormat="1" ht="18" customHeight="1">
      <c r="A59" s="14"/>
      <c r="B59" s="225"/>
      <c r="C59" s="235"/>
      <c r="D59" s="99">
        <v>9</v>
      </c>
      <c r="E59" s="1" t="s">
        <v>112</v>
      </c>
      <c r="F59" s="242" t="s">
        <v>113</v>
      </c>
      <c r="G59" s="243"/>
      <c r="H59" s="242" t="s">
        <v>82</v>
      </c>
      <c r="I59" s="243"/>
      <c r="J59" s="242" t="s">
        <v>78</v>
      </c>
      <c r="K59" s="243"/>
      <c r="L59" s="242" t="s">
        <v>60</v>
      </c>
      <c r="M59" s="243"/>
      <c r="N59" s="38" t="s">
        <v>77</v>
      </c>
      <c r="O59" s="34">
        <v>7.0149999999999997</v>
      </c>
      <c r="P59" s="102">
        <v>1</v>
      </c>
      <c r="Q59" s="14"/>
      <c r="R59" s="14"/>
      <c r="S59" s="103">
        <v>2</v>
      </c>
      <c r="T59" s="14"/>
      <c r="U59" s="14"/>
    </row>
    <row r="60" spans="1:21" s="2" customFormat="1" ht="18" customHeight="1">
      <c r="A60" s="14"/>
      <c r="B60" s="225"/>
      <c r="C60" s="235"/>
      <c r="D60" s="99">
        <v>10</v>
      </c>
      <c r="E60" s="1" t="s">
        <v>120</v>
      </c>
      <c r="F60" s="244" t="s">
        <v>114</v>
      </c>
      <c r="G60" s="245"/>
      <c r="H60" s="242" t="s">
        <v>116</v>
      </c>
      <c r="I60" s="243"/>
      <c r="J60" s="242" t="s">
        <v>80</v>
      </c>
      <c r="K60" s="243"/>
      <c r="L60" s="242" t="s">
        <v>90</v>
      </c>
      <c r="M60" s="243"/>
      <c r="N60" s="38" t="s">
        <v>77</v>
      </c>
      <c r="O60" s="34">
        <v>7.0229999999999997</v>
      </c>
      <c r="P60" s="105">
        <v>4</v>
      </c>
      <c r="Q60" s="14"/>
      <c r="R60" s="14"/>
      <c r="S60" s="104">
        <v>3</v>
      </c>
      <c r="T60" s="14"/>
      <c r="U60" s="14"/>
    </row>
    <row r="61" spans="1:21" s="2" customFormat="1" ht="18" customHeight="1" thickBot="1">
      <c r="A61" s="14"/>
      <c r="B61" s="225"/>
      <c r="C61" s="235"/>
      <c r="D61" s="78">
        <v>11</v>
      </c>
      <c r="E61" s="79" t="s">
        <v>57</v>
      </c>
      <c r="F61" s="228" t="s">
        <v>2</v>
      </c>
      <c r="G61" s="229"/>
      <c r="H61" s="228" t="s">
        <v>75</v>
      </c>
      <c r="I61" s="229"/>
      <c r="J61" s="228" t="s">
        <v>143</v>
      </c>
      <c r="K61" s="229"/>
      <c r="L61" s="228" t="s">
        <v>60</v>
      </c>
      <c r="M61" s="229"/>
      <c r="N61" s="80" t="s">
        <v>77</v>
      </c>
      <c r="O61" s="111">
        <v>7.024</v>
      </c>
      <c r="P61" s="115">
        <v>6</v>
      </c>
      <c r="Q61" s="14"/>
      <c r="R61" s="14"/>
      <c r="S61" s="105">
        <v>4</v>
      </c>
      <c r="T61" s="14"/>
      <c r="U61" s="14"/>
    </row>
    <row r="62" spans="1:21" s="2" customFormat="1" ht="18" customHeight="1" thickTop="1">
      <c r="A62" s="14"/>
      <c r="B62" s="225"/>
      <c r="C62" s="235"/>
      <c r="D62" s="72">
        <v>12</v>
      </c>
      <c r="E62" s="101" t="s">
        <v>129</v>
      </c>
      <c r="F62" s="256" t="s">
        <v>107</v>
      </c>
      <c r="G62" s="257"/>
      <c r="H62" s="254" t="s">
        <v>39</v>
      </c>
      <c r="I62" s="255"/>
      <c r="J62" s="256" t="s">
        <v>76</v>
      </c>
      <c r="K62" s="257"/>
      <c r="L62" s="256" t="s">
        <v>79</v>
      </c>
      <c r="M62" s="257"/>
      <c r="N62" s="76" t="s">
        <v>16</v>
      </c>
      <c r="O62" s="100">
        <v>7.07</v>
      </c>
      <c r="P62" s="113">
        <v>3</v>
      </c>
      <c r="Q62" s="14"/>
      <c r="R62" s="14"/>
      <c r="S62" s="106">
        <v>5</v>
      </c>
      <c r="T62" s="14"/>
      <c r="U62" s="14"/>
    </row>
    <row r="63" spans="1:21" s="2" customFormat="1" ht="18" customHeight="1">
      <c r="A63" s="14"/>
      <c r="B63" s="225"/>
      <c r="C63" s="235"/>
      <c r="D63" s="99">
        <v>13</v>
      </c>
      <c r="E63" s="1" t="s">
        <v>98</v>
      </c>
      <c r="F63" s="242" t="s">
        <v>75</v>
      </c>
      <c r="G63" s="243"/>
      <c r="H63" s="242" t="s">
        <v>37</v>
      </c>
      <c r="I63" s="243"/>
      <c r="J63" s="242" t="s">
        <v>80</v>
      </c>
      <c r="K63" s="243"/>
      <c r="L63" s="242" t="s">
        <v>103</v>
      </c>
      <c r="M63" s="243"/>
      <c r="N63" s="38" t="s">
        <v>16</v>
      </c>
      <c r="O63" s="34">
        <v>7.0810000000000004</v>
      </c>
      <c r="P63" s="106">
        <v>5</v>
      </c>
      <c r="Q63" s="14"/>
      <c r="R63" s="14"/>
      <c r="S63" s="107">
        <v>6</v>
      </c>
      <c r="T63" s="14"/>
      <c r="U63" s="14"/>
    </row>
    <row r="64" spans="1:21" s="2" customFormat="1" ht="18" customHeight="1">
      <c r="A64" s="14"/>
      <c r="B64" s="225"/>
      <c r="C64" s="235"/>
      <c r="D64" s="99">
        <v>14</v>
      </c>
      <c r="E64" s="1" t="s">
        <v>101</v>
      </c>
      <c r="F64" s="242" t="s">
        <v>37</v>
      </c>
      <c r="G64" s="243"/>
      <c r="H64" s="242" t="s">
        <v>87</v>
      </c>
      <c r="I64" s="243"/>
      <c r="J64" s="242" t="s">
        <v>76</v>
      </c>
      <c r="K64" s="243"/>
      <c r="L64" s="242" t="s">
        <v>103</v>
      </c>
      <c r="M64" s="243"/>
      <c r="N64" s="38" t="s">
        <v>24</v>
      </c>
      <c r="O64" s="34">
        <v>7.0839999999999996</v>
      </c>
      <c r="P64" s="107">
        <v>6</v>
      </c>
      <c r="Q64" s="14"/>
      <c r="R64" s="14"/>
      <c r="S64" s="108">
        <v>7</v>
      </c>
      <c r="T64" s="14"/>
      <c r="U64" s="14"/>
    </row>
    <row r="65" spans="1:21" s="2" customFormat="1" ht="18" customHeight="1">
      <c r="A65" s="14"/>
      <c r="B65" s="225"/>
      <c r="C65" s="235"/>
      <c r="D65" s="99">
        <v>15</v>
      </c>
      <c r="E65" s="1" t="s">
        <v>110</v>
      </c>
      <c r="F65" s="242" t="s">
        <v>82</v>
      </c>
      <c r="G65" s="243"/>
      <c r="H65" s="242" t="s">
        <v>107</v>
      </c>
      <c r="I65" s="243"/>
      <c r="J65" s="258" t="s">
        <v>100</v>
      </c>
      <c r="K65" s="259"/>
      <c r="L65" s="242" t="s">
        <v>60</v>
      </c>
      <c r="M65" s="243"/>
      <c r="N65" s="38" t="s">
        <v>77</v>
      </c>
      <c r="O65" s="34">
        <v>7.319</v>
      </c>
      <c r="P65" s="105">
        <v>4</v>
      </c>
      <c r="Q65" s="14"/>
      <c r="R65" s="14"/>
      <c r="S65" s="14"/>
      <c r="T65" s="14"/>
      <c r="U65" s="14"/>
    </row>
    <row r="66" spans="1:21" s="19" customFormat="1" ht="18" customHeight="1">
      <c r="A66" s="14"/>
      <c r="B66" s="225"/>
      <c r="C66" s="235"/>
      <c r="D66" s="99">
        <v>16</v>
      </c>
      <c r="E66" s="1" t="s">
        <v>117</v>
      </c>
      <c r="F66" s="242" t="s">
        <v>118</v>
      </c>
      <c r="G66" s="243"/>
      <c r="H66" s="242" t="s">
        <v>119</v>
      </c>
      <c r="I66" s="243"/>
      <c r="J66" s="242" t="s">
        <v>80</v>
      </c>
      <c r="K66" s="243"/>
      <c r="L66" s="242" t="s">
        <v>90</v>
      </c>
      <c r="M66" s="243"/>
      <c r="N66" s="38" t="s">
        <v>16</v>
      </c>
      <c r="O66" s="34">
        <v>7.3520000000000003</v>
      </c>
      <c r="P66" s="102">
        <v>1</v>
      </c>
      <c r="Q66" s="14"/>
      <c r="R66" s="14"/>
      <c r="S66" s="14"/>
      <c r="T66" s="14"/>
      <c r="U66" s="14"/>
    </row>
    <row r="67" spans="1:21" s="19" customFormat="1" ht="18" customHeight="1">
      <c r="A67" s="5"/>
      <c r="B67" s="225"/>
      <c r="C67" s="235"/>
      <c r="D67" s="99">
        <v>17</v>
      </c>
      <c r="E67" s="1" t="s">
        <v>83</v>
      </c>
      <c r="F67" s="242" t="s">
        <v>105</v>
      </c>
      <c r="G67" s="243"/>
      <c r="H67" s="242" t="s">
        <v>113</v>
      </c>
      <c r="I67" s="243"/>
      <c r="J67" s="242" t="s">
        <v>122</v>
      </c>
      <c r="K67" s="243"/>
      <c r="L67" s="242" t="s">
        <v>123</v>
      </c>
      <c r="M67" s="243"/>
      <c r="N67" s="38" t="s">
        <v>77</v>
      </c>
      <c r="O67" s="34">
        <v>7.5309999999999997</v>
      </c>
      <c r="P67" s="103">
        <v>2</v>
      </c>
      <c r="Q67" s="5"/>
      <c r="R67" s="5"/>
      <c r="S67" s="5"/>
      <c r="T67" s="5"/>
      <c r="U67" s="14"/>
    </row>
    <row r="68" spans="1:21" s="2" customFormat="1" ht="18" customHeight="1">
      <c r="A68" s="5"/>
      <c r="B68" s="225"/>
      <c r="C68" s="23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14"/>
    </row>
    <row r="69" spans="1:21" s="2" customFormat="1" ht="18" customHeight="1">
      <c r="A69" s="14"/>
      <c r="B69" s="225"/>
      <c r="C69" s="235"/>
      <c r="D69" s="226" t="s">
        <v>23</v>
      </c>
      <c r="E69" s="226"/>
      <c r="F69" s="226"/>
      <c r="G69" s="226"/>
      <c r="H69" s="226"/>
      <c r="I69" s="226"/>
      <c r="J69" s="226"/>
      <c r="K69" s="226"/>
      <c r="L69" s="226"/>
      <c r="M69" s="226"/>
      <c r="N69" s="226"/>
      <c r="O69" s="226"/>
      <c r="P69" s="226"/>
      <c r="Q69" s="227"/>
      <c r="R69" s="119"/>
      <c r="S69" s="119"/>
      <c r="T69" s="260" t="s">
        <v>126</v>
      </c>
      <c r="U69" s="14"/>
    </row>
    <row r="70" spans="1:21" s="2" customFormat="1" ht="18" customHeight="1">
      <c r="A70" s="14"/>
      <c r="B70" s="225"/>
      <c r="C70" s="235"/>
      <c r="D70" s="222" t="s">
        <v>1</v>
      </c>
      <c r="E70" s="261" t="s">
        <v>15</v>
      </c>
      <c r="F70" s="262" t="s">
        <v>4</v>
      </c>
      <c r="G70" s="264" t="s">
        <v>20</v>
      </c>
      <c r="H70" s="265" t="s">
        <v>17</v>
      </c>
      <c r="I70" s="265"/>
      <c r="J70" s="265"/>
      <c r="K70" s="265"/>
      <c r="L70" s="265"/>
      <c r="M70" s="265"/>
      <c r="N70" s="120" t="s">
        <v>18</v>
      </c>
      <c r="O70" s="120"/>
      <c r="P70" s="120"/>
      <c r="Q70" s="120"/>
      <c r="R70" s="120"/>
      <c r="S70" s="120"/>
      <c r="T70" s="260"/>
      <c r="U70" s="14"/>
    </row>
    <row r="71" spans="1:21" s="2" customFormat="1" ht="18" customHeight="1">
      <c r="A71" s="14"/>
      <c r="B71" s="225"/>
      <c r="C71" s="235"/>
      <c r="D71" s="222"/>
      <c r="E71" s="261"/>
      <c r="F71" s="263"/>
      <c r="G71" s="264"/>
      <c r="H71" s="37" t="s">
        <v>19</v>
      </c>
      <c r="I71" s="23">
        <v>1</v>
      </c>
      <c r="J71" s="20">
        <v>2</v>
      </c>
      <c r="K71" s="21">
        <v>3</v>
      </c>
      <c r="L71" s="22">
        <v>4</v>
      </c>
      <c r="M71" s="28">
        <v>5</v>
      </c>
      <c r="N71" s="37" t="s">
        <v>19</v>
      </c>
      <c r="O71" s="23">
        <v>1</v>
      </c>
      <c r="P71" s="20">
        <v>2</v>
      </c>
      <c r="Q71" s="21">
        <v>3</v>
      </c>
      <c r="R71" s="22">
        <v>4</v>
      </c>
      <c r="S71" s="28">
        <v>5</v>
      </c>
      <c r="T71" s="260"/>
      <c r="U71" s="14"/>
    </row>
    <row r="72" spans="1:21" s="2" customFormat="1" ht="18" customHeight="1">
      <c r="A72" s="14"/>
      <c r="B72" s="225"/>
      <c r="C72" s="235"/>
      <c r="D72" s="99">
        <v>1</v>
      </c>
      <c r="E72" s="1" t="s">
        <v>108</v>
      </c>
      <c r="F72" s="40">
        <v>20</v>
      </c>
      <c r="G72" s="39">
        <f t="shared" ref="G72:G88" si="3">H72+N72-T72</f>
        <v>514.6</v>
      </c>
      <c r="H72" s="82">
        <f t="shared" ref="H72:H88" si="4">SUM(I72:M72)</f>
        <v>257</v>
      </c>
      <c r="I72" s="51">
        <v>52</v>
      </c>
      <c r="J72" s="51">
        <v>52</v>
      </c>
      <c r="K72" s="51">
        <v>52</v>
      </c>
      <c r="L72" s="52">
        <v>51</v>
      </c>
      <c r="M72" s="53">
        <v>50</v>
      </c>
      <c r="N72" s="82">
        <f>SUM(O72:S72)</f>
        <v>258.5</v>
      </c>
      <c r="O72" s="116">
        <v>52.5</v>
      </c>
      <c r="P72" s="51">
        <v>52</v>
      </c>
      <c r="Q72" s="51">
        <v>52</v>
      </c>
      <c r="R72" s="51">
        <v>52</v>
      </c>
      <c r="S72" s="53">
        <v>50</v>
      </c>
      <c r="T72" s="123">
        <v>0.9</v>
      </c>
      <c r="U72" s="14"/>
    </row>
    <row r="73" spans="1:21" s="2" customFormat="1" ht="18" customHeight="1">
      <c r="A73" s="14"/>
      <c r="B73" s="225"/>
      <c r="C73" s="235"/>
      <c r="D73" s="99">
        <v>2</v>
      </c>
      <c r="E73" s="1" t="s">
        <v>58</v>
      </c>
      <c r="F73" s="40">
        <v>18</v>
      </c>
      <c r="G73" s="39">
        <f t="shared" si="3"/>
        <v>502.97999999999996</v>
      </c>
      <c r="H73" s="49">
        <f t="shared" si="4"/>
        <v>254</v>
      </c>
      <c r="I73" s="52">
        <v>51</v>
      </c>
      <c r="J73" s="51">
        <v>52</v>
      </c>
      <c r="K73" s="51">
        <v>52</v>
      </c>
      <c r="L73" s="53">
        <v>50</v>
      </c>
      <c r="M73" s="54">
        <v>49</v>
      </c>
      <c r="N73" s="50">
        <f t="shared" ref="N73:N88" si="5">SUM(O73:S73)</f>
        <v>252.57999999999998</v>
      </c>
      <c r="O73" s="53">
        <v>50</v>
      </c>
      <c r="P73" s="52">
        <v>51</v>
      </c>
      <c r="Q73" s="51">
        <v>52</v>
      </c>
      <c r="R73" s="53">
        <v>50</v>
      </c>
      <c r="S73" s="53">
        <v>49.58</v>
      </c>
      <c r="T73" s="123">
        <v>3.6</v>
      </c>
      <c r="U73" s="14"/>
    </row>
    <row r="74" spans="1:21" s="2" customFormat="1" ht="18" customHeight="1">
      <c r="A74" s="14"/>
      <c r="B74" s="225"/>
      <c r="C74" s="235"/>
      <c r="D74" s="99">
        <v>3</v>
      </c>
      <c r="E74" s="1" t="s">
        <v>73</v>
      </c>
      <c r="F74" s="40">
        <v>16</v>
      </c>
      <c r="G74" s="33">
        <f t="shared" si="3"/>
        <v>499.60999999999996</v>
      </c>
      <c r="H74" s="112">
        <f t="shared" si="4"/>
        <v>248</v>
      </c>
      <c r="I74" s="47">
        <v>48</v>
      </c>
      <c r="J74" s="52">
        <v>51</v>
      </c>
      <c r="K74" s="52">
        <v>51</v>
      </c>
      <c r="L74" s="52">
        <v>51</v>
      </c>
      <c r="M74" s="47">
        <v>47</v>
      </c>
      <c r="N74" s="50">
        <f t="shared" si="5"/>
        <v>251.91</v>
      </c>
      <c r="O74" s="53">
        <v>50</v>
      </c>
      <c r="P74" s="51">
        <v>51.91</v>
      </c>
      <c r="Q74" s="52">
        <v>51</v>
      </c>
      <c r="R74" s="53">
        <v>50</v>
      </c>
      <c r="S74" s="54">
        <v>49</v>
      </c>
      <c r="T74" s="123">
        <v>0.3</v>
      </c>
      <c r="U74" s="14"/>
    </row>
    <row r="75" spans="1:21" s="2" customFormat="1" ht="18" customHeight="1">
      <c r="A75" s="14"/>
      <c r="B75" s="225"/>
      <c r="C75" s="235"/>
      <c r="D75" s="99">
        <v>4</v>
      </c>
      <c r="E75" s="1" t="s">
        <v>115</v>
      </c>
      <c r="F75" s="40">
        <v>15</v>
      </c>
      <c r="G75" s="33">
        <f t="shared" si="3"/>
        <v>499.34000000000003</v>
      </c>
      <c r="H75" s="27">
        <f t="shared" si="4"/>
        <v>247</v>
      </c>
      <c r="I75" s="54">
        <v>49</v>
      </c>
      <c r="J75" s="54">
        <v>49</v>
      </c>
      <c r="K75" s="53">
        <v>50</v>
      </c>
      <c r="L75" s="53">
        <v>50</v>
      </c>
      <c r="M75" s="54">
        <v>49</v>
      </c>
      <c r="N75" s="35">
        <f t="shared" si="5"/>
        <v>255.34</v>
      </c>
      <c r="O75" s="51">
        <v>52</v>
      </c>
      <c r="P75" s="52">
        <v>51</v>
      </c>
      <c r="Q75" s="51">
        <v>52</v>
      </c>
      <c r="R75" s="52">
        <v>51.34</v>
      </c>
      <c r="S75" s="54">
        <v>49</v>
      </c>
      <c r="T75" s="123">
        <v>3</v>
      </c>
      <c r="U75" s="14"/>
    </row>
    <row r="76" spans="1:21" s="2" customFormat="1" ht="18" customHeight="1">
      <c r="A76" s="14"/>
      <c r="B76" s="225"/>
      <c r="C76" s="235"/>
      <c r="D76" s="99">
        <v>5</v>
      </c>
      <c r="E76" s="1" t="s">
        <v>101</v>
      </c>
      <c r="F76" s="40">
        <v>14</v>
      </c>
      <c r="G76" s="33">
        <f t="shared" si="3"/>
        <v>498.21</v>
      </c>
      <c r="H76" s="27">
        <f t="shared" si="4"/>
        <v>245</v>
      </c>
      <c r="I76" s="53">
        <v>50</v>
      </c>
      <c r="J76" s="54">
        <v>49</v>
      </c>
      <c r="K76" s="53">
        <v>50</v>
      </c>
      <c r="L76" s="54">
        <v>49</v>
      </c>
      <c r="M76" s="47">
        <v>47</v>
      </c>
      <c r="N76" s="50">
        <f t="shared" si="5"/>
        <v>255.01</v>
      </c>
      <c r="O76" s="52">
        <v>51</v>
      </c>
      <c r="P76" s="51">
        <v>52</v>
      </c>
      <c r="Q76" s="51">
        <v>52</v>
      </c>
      <c r="R76" s="53">
        <v>50</v>
      </c>
      <c r="S76" s="53">
        <v>50.01</v>
      </c>
      <c r="T76" s="123">
        <v>1.8</v>
      </c>
      <c r="U76" s="14"/>
    </row>
    <row r="77" spans="1:21" s="2" customFormat="1" ht="18" customHeight="1">
      <c r="A77" s="14"/>
      <c r="B77" s="225"/>
      <c r="C77" s="235"/>
      <c r="D77" s="99">
        <v>6</v>
      </c>
      <c r="E77" s="75" t="s">
        <v>120</v>
      </c>
      <c r="F77" s="40">
        <v>13</v>
      </c>
      <c r="G77" s="33">
        <f t="shared" si="3"/>
        <v>495.39</v>
      </c>
      <c r="H77" s="27">
        <f t="shared" si="4"/>
        <v>248</v>
      </c>
      <c r="I77" s="53">
        <v>50</v>
      </c>
      <c r="J77" s="53">
        <v>50</v>
      </c>
      <c r="K77" s="52">
        <v>51</v>
      </c>
      <c r="L77" s="54">
        <v>49</v>
      </c>
      <c r="M77" s="47">
        <v>48</v>
      </c>
      <c r="N77" s="27">
        <f t="shared" si="5"/>
        <v>249.79</v>
      </c>
      <c r="O77" s="54">
        <v>49</v>
      </c>
      <c r="P77" s="52">
        <v>51</v>
      </c>
      <c r="Q77" s="51">
        <v>52</v>
      </c>
      <c r="R77" s="54">
        <v>49</v>
      </c>
      <c r="S77" s="54">
        <v>48.79</v>
      </c>
      <c r="T77" s="123">
        <v>2.4</v>
      </c>
      <c r="U77" s="14"/>
    </row>
    <row r="78" spans="1:21" s="2" customFormat="1" ht="18" customHeight="1">
      <c r="A78" s="14"/>
      <c r="B78" s="225"/>
      <c r="C78" s="235"/>
      <c r="D78" s="99">
        <v>7</v>
      </c>
      <c r="E78" s="1" t="s">
        <v>57</v>
      </c>
      <c r="F78" s="40">
        <v>12</v>
      </c>
      <c r="G78" s="33">
        <f t="shared" si="3"/>
        <v>494.24</v>
      </c>
      <c r="H78" s="27">
        <f t="shared" si="4"/>
        <v>248</v>
      </c>
      <c r="I78" s="53">
        <v>50</v>
      </c>
      <c r="J78" s="53">
        <v>50</v>
      </c>
      <c r="K78" s="52">
        <v>51</v>
      </c>
      <c r="L78" s="54">
        <v>49</v>
      </c>
      <c r="M78" s="47">
        <v>48</v>
      </c>
      <c r="N78" s="27">
        <f t="shared" si="5"/>
        <v>247.14</v>
      </c>
      <c r="O78" s="54">
        <v>49</v>
      </c>
      <c r="P78" s="53">
        <v>50</v>
      </c>
      <c r="Q78" s="52">
        <v>51</v>
      </c>
      <c r="R78" s="47">
        <v>48</v>
      </c>
      <c r="S78" s="54">
        <v>49.14</v>
      </c>
      <c r="T78" s="123">
        <v>0.9</v>
      </c>
      <c r="U78" s="14"/>
    </row>
    <row r="79" spans="1:21" s="2" customFormat="1" ht="18" customHeight="1">
      <c r="A79" s="14"/>
      <c r="B79" s="225"/>
      <c r="C79" s="235"/>
      <c r="D79" s="99">
        <v>8</v>
      </c>
      <c r="E79" s="1" t="s">
        <v>59</v>
      </c>
      <c r="F79" s="40">
        <v>11</v>
      </c>
      <c r="G79" s="33">
        <f t="shared" si="3"/>
        <v>493.66</v>
      </c>
      <c r="H79" s="27">
        <f t="shared" si="4"/>
        <v>245</v>
      </c>
      <c r="I79" s="54">
        <v>49</v>
      </c>
      <c r="J79" s="54">
        <v>49</v>
      </c>
      <c r="K79" s="53">
        <v>50</v>
      </c>
      <c r="L79" s="53">
        <v>50</v>
      </c>
      <c r="M79" s="47">
        <v>47</v>
      </c>
      <c r="N79" s="49">
        <f t="shared" si="5"/>
        <v>255.86</v>
      </c>
      <c r="O79" s="52">
        <v>51</v>
      </c>
      <c r="P79" s="52">
        <v>51</v>
      </c>
      <c r="Q79" s="51">
        <v>52</v>
      </c>
      <c r="R79" s="51">
        <v>51.86</v>
      </c>
      <c r="S79" s="53">
        <v>50</v>
      </c>
      <c r="T79" s="156">
        <v>7.2</v>
      </c>
      <c r="U79" s="14"/>
    </row>
    <row r="80" spans="1:21" s="2" customFormat="1" ht="18" customHeight="1">
      <c r="A80" s="14"/>
      <c r="B80" s="225"/>
      <c r="C80" s="235"/>
      <c r="D80" s="99">
        <v>9</v>
      </c>
      <c r="E80" s="1" t="s">
        <v>124</v>
      </c>
      <c r="F80" s="40">
        <v>10</v>
      </c>
      <c r="G80" s="33">
        <f t="shared" si="3"/>
        <v>492.97999999999996</v>
      </c>
      <c r="H80" s="49">
        <f t="shared" si="4"/>
        <v>252</v>
      </c>
      <c r="I80" s="51">
        <v>52</v>
      </c>
      <c r="J80" s="52">
        <v>51</v>
      </c>
      <c r="K80" s="52">
        <v>51</v>
      </c>
      <c r="L80" s="53">
        <v>50</v>
      </c>
      <c r="M80" s="47">
        <v>48</v>
      </c>
      <c r="N80" s="27">
        <f t="shared" si="5"/>
        <v>245.78</v>
      </c>
      <c r="O80" s="54">
        <v>49</v>
      </c>
      <c r="P80" s="54">
        <v>49</v>
      </c>
      <c r="Q80" s="52">
        <v>50.78</v>
      </c>
      <c r="R80" s="53">
        <v>50</v>
      </c>
      <c r="S80" s="47">
        <v>47</v>
      </c>
      <c r="T80" s="123">
        <v>4.8</v>
      </c>
      <c r="U80" s="14"/>
    </row>
    <row r="81" spans="1:21" s="2" customFormat="1" ht="18" customHeight="1">
      <c r="A81" s="14"/>
      <c r="B81" s="225"/>
      <c r="C81" s="235"/>
      <c r="D81" s="99">
        <v>10</v>
      </c>
      <c r="E81" s="97" t="s">
        <v>129</v>
      </c>
      <c r="F81" s="40">
        <v>9</v>
      </c>
      <c r="G81" s="33">
        <f t="shared" si="3"/>
        <v>490.11</v>
      </c>
      <c r="H81" s="27">
        <f t="shared" si="4"/>
        <v>244</v>
      </c>
      <c r="I81" s="47">
        <v>48</v>
      </c>
      <c r="J81" s="53">
        <v>50</v>
      </c>
      <c r="K81" s="54">
        <v>49</v>
      </c>
      <c r="L81" s="54">
        <v>49</v>
      </c>
      <c r="M81" s="47">
        <v>48</v>
      </c>
      <c r="N81" s="27">
        <f t="shared" si="5"/>
        <v>249.71</v>
      </c>
      <c r="O81" s="52">
        <v>50.71</v>
      </c>
      <c r="P81" s="53">
        <v>50</v>
      </c>
      <c r="Q81" s="52">
        <v>51</v>
      </c>
      <c r="R81" s="52">
        <v>51</v>
      </c>
      <c r="S81" s="47">
        <v>47</v>
      </c>
      <c r="T81" s="123">
        <v>3.6</v>
      </c>
      <c r="U81" s="14"/>
    </row>
    <row r="82" spans="1:21" s="2" customFormat="1" ht="18" customHeight="1">
      <c r="A82" s="14"/>
      <c r="B82" s="225"/>
      <c r="C82" s="235"/>
      <c r="D82" s="99">
        <v>11</v>
      </c>
      <c r="E82" s="1" t="s">
        <v>98</v>
      </c>
      <c r="F82" s="40">
        <v>8</v>
      </c>
      <c r="G82" s="33">
        <f t="shared" si="3"/>
        <v>487.96</v>
      </c>
      <c r="H82" s="27">
        <f t="shared" si="4"/>
        <v>245</v>
      </c>
      <c r="I82" s="54">
        <v>49</v>
      </c>
      <c r="J82" s="53">
        <v>50</v>
      </c>
      <c r="K82" s="53">
        <v>50</v>
      </c>
      <c r="L82" s="54">
        <v>49</v>
      </c>
      <c r="M82" s="47">
        <v>47</v>
      </c>
      <c r="N82" s="27">
        <f t="shared" si="5"/>
        <v>246.56</v>
      </c>
      <c r="O82" s="54">
        <v>49</v>
      </c>
      <c r="P82" s="53">
        <v>50</v>
      </c>
      <c r="Q82" s="52">
        <v>50.56</v>
      </c>
      <c r="R82" s="53">
        <v>50</v>
      </c>
      <c r="S82" s="47">
        <v>47</v>
      </c>
      <c r="T82" s="123">
        <v>3.6</v>
      </c>
      <c r="U82" s="14"/>
    </row>
    <row r="83" spans="1:21" s="2" customFormat="1" ht="18" customHeight="1">
      <c r="A83" s="14"/>
      <c r="B83" s="225"/>
      <c r="C83" s="235"/>
      <c r="D83" s="99">
        <v>12</v>
      </c>
      <c r="E83" s="1" t="s">
        <v>111</v>
      </c>
      <c r="F83" s="40">
        <v>7</v>
      </c>
      <c r="G83" s="33">
        <f t="shared" si="3"/>
        <v>487.47</v>
      </c>
      <c r="H83" s="27">
        <f t="shared" si="4"/>
        <v>244</v>
      </c>
      <c r="I83" s="47">
        <v>48</v>
      </c>
      <c r="J83" s="53">
        <v>50</v>
      </c>
      <c r="K83" s="54">
        <v>49</v>
      </c>
      <c r="L83" s="53">
        <v>50</v>
      </c>
      <c r="M83" s="47">
        <v>47</v>
      </c>
      <c r="N83" s="27">
        <f t="shared" si="5"/>
        <v>244.37</v>
      </c>
      <c r="O83" s="54">
        <v>49.37</v>
      </c>
      <c r="P83" s="54">
        <v>49</v>
      </c>
      <c r="Q83" s="54">
        <v>49</v>
      </c>
      <c r="R83" s="54">
        <v>49</v>
      </c>
      <c r="S83" s="47">
        <v>48</v>
      </c>
      <c r="T83" s="123">
        <v>0.9</v>
      </c>
      <c r="U83" s="14"/>
    </row>
    <row r="84" spans="1:21" s="2" customFormat="1" ht="18" customHeight="1">
      <c r="A84" s="14"/>
      <c r="B84" s="225"/>
      <c r="C84" s="235"/>
      <c r="D84" s="99">
        <v>13</v>
      </c>
      <c r="E84" s="1" t="s">
        <v>96</v>
      </c>
      <c r="F84" s="40">
        <v>6</v>
      </c>
      <c r="G84" s="33">
        <f t="shared" si="3"/>
        <v>482.28000000000003</v>
      </c>
      <c r="H84" s="27">
        <f t="shared" si="4"/>
        <v>242</v>
      </c>
      <c r="I84" s="53">
        <v>50</v>
      </c>
      <c r="J84" s="52">
        <v>51</v>
      </c>
      <c r="K84" s="52">
        <v>51</v>
      </c>
      <c r="L84" s="53">
        <v>50</v>
      </c>
      <c r="M84" s="47">
        <v>40</v>
      </c>
      <c r="N84" s="27">
        <f t="shared" si="5"/>
        <v>247.18</v>
      </c>
      <c r="O84" s="47">
        <v>48</v>
      </c>
      <c r="P84" s="52">
        <v>51</v>
      </c>
      <c r="Q84" s="52">
        <v>51.18</v>
      </c>
      <c r="R84" s="53">
        <v>50</v>
      </c>
      <c r="S84" s="47">
        <v>47</v>
      </c>
      <c r="T84" s="156">
        <v>6.9</v>
      </c>
      <c r="U84" s="14"/>
    </row>
    <row r="85" spans="1:21" s="2" customFormat="1" ht="18" customHeight="1">
      <c r="A85" s="14"/>
      <c r="B85" s="118"/>
      <c r="C85" s="235"/>
      <c r="D85" s="99">
        <v>14</v>
      </c>
      <c r="E85" s="1" t="s">
        <v>117</v>
      </c>
      <c r="F85" s="40">
        <v>5</v>
      </c>
      <c r="G85" s="33">
        <f t="shared" si="3"/>
        <v>474.19</v>
      </c>
      <c r="H85" s="27">
        <f t="shared" si="4"/>
        <v>236</v>
      </c>
      <c r="I85" s="47">
        <v>45</v>
      </c>
      <c r="J85" s="54">
        <v>49</v>
      </c>
      <c r="K85" s="54">
        <v>49</v>
      </c>
      <c r="L85" s="47">
        <v>48</v>
      </c>
      <c r="M85" s="47">
        <v>45</v>
      </c>
      <c r="N85" s="27">
        <f t="shared" si="5"/>
        <v>242.39</v>
      </c>
      <c r="O85" s="47">
        <v>48</v>
      </c>
      <c r="P85" s="53">
        <v>50.39</v>
      </c>
      <c r="Q85" s="53">
        <v>50</v>
      </c>
      <c r="R85" s="54">
        <v>49</v>
      </c>
      <c r="S85" s="47">
        <v>45</v>
      </c>
      <c r="T85" s="123">
        <v>4.2</v>
      </c>
      <c r="U85" s="14"/>
    </row>
    <row r="86" spans="1:21" s="2" customFormat="1" ht="15.75">
      <c r="A86" s="14"/>
      <c r="B86" s="118"/>
      <c r="C86" s="235"/>
      <c r="D86" s="99">
        <v>15</v>
      </c>
      <c r="E86" s="1" t="s">
        <v>112</v>
      </c>
      <c r="F86" s="40">
        <v>4</v>
      </c>
      <c r="G86" s="33">
        <f t="shared" si="3"/>
        <v>473.90999999999997</v>
      </c>
      <c r="H86" s="27">
        <f t="shared" si="4"/>
        <v>247</v>
      </c>
      <c r="I86" s="47">
        <v>48</v>
      </c>
      <c r="J86" s="53">
        <v>50</v>
      </c>
      <c r="K86" s="52">
        <v>51</v>
      </c>
      <c r="L86" s="53">
        <v>50</v>
      </c>
      <c r="M86" s="47">
        <v>48</v>
      </c>
      <c r="N86" s="27">
        <f t="shared" si="5"/>
        <v>230.51</v>
      </c>
      <c r="O86" s="47">
        <v>44</v>
      </c>
      <c r="P86" s="54">
        <v>48.51</v>
      </c>
      <c r="Q86" s="47">
        <v>46</v>
      </c>
      <c r="R86" s="47">
        <v>48</v>
      </c>
      <c r="S86" s="47">
        <v>44</v>
      </c>
      <c r="T86" s="123">
        <v>3.6</v>
      </c>
      <c r="U86" s="14"/>
    </row>
    <row r="87" spans="1:21" s="2" customFormat="1" ht="15.75">
      <c r="A87" s="14"/>
      <c r="B87" s="118"/>
      <c r="C87" s="235"/>
      <c r="D87" s="99">
        <v>16</v>
      </c>
      <c r="E87" s="1" t="s">
        <v>110</v>
      </c>
      <c r="F87" s="40">
        <v>3</v>
      </c>
      <c r="G87" s="33">
        <f t="shared" si="3"/>
        <v>470.12</v>
      </c>
      <c r="H87" s="27">
        <f t="shared" si="4"/>
        <v>230</v>
      </c>
      <c r="I87" s="47">
        <v>46</v>
      </c>
      <c r="J87" s="47">
        <v>47</v>
      </c>
      <c r="K87" s="47">
        <v>47</v>
      </c>
      <c r="L87" s="47">
        <v>45</v>
      </c>
      <c r="M87" s="47">
        <v>45</v>
      </c>
      <c r="N87" s="27">
        <f t="shared" si="5"/>
        <v>243.12</v>
      </c>
      <c r="O87" s="47">
        <v>48</v>
      </c>
      <c r="P87" s="54">
        <v>49</v>
      </c>
      <c r="Q87" s="53">
        <v>50</v>
      </c>
      <c r="R87" s="54">
        <v>49</v>
      </c>
      <c r="S87" s="47">
        <v>47.12</v>
      </c>
      <c r="T87" s="123">
        <v>3</v>
      </c>
      <c r="U87" s="14"/>
    </row>
    <row r="88" spans="1:21" s="2" customFormat="1" ht="15.75">
      <c r="A88" s="14"/>
      <c r="B88" s="118"/>
      <c r="C88" s="235"/>
      <c r="D88" s="99">
        <v>17</v>
      </c>
      <c r="E88" s="1" t="s">
        <v>83</v>
      </c>
      <c r="F88" s="40">
        <v>2</v>
      </c>
      <c r="G88" s="33">
        <f t="shared" si="3"/>
        <v>463.19</v>
      </c>
      <c r="H88" s="27">
        <f t="shared" si="4"/>
        <v>233</v>
      </c>
      <c r="I88" s="47">
        <v>45</v>
      </c>
      <c r="J88" s="47">
        <v>46</v>
      </c>
      <c r="K88" s="47">
        <v>48</v>
      </c>
      <c r="L88" s="47">
        <v>48</v>
      </c>
      <c r="M88" s="47">
        <v>46</v>
      </c>
      <c r="N88" s="27">
        <f t="shared" si="5"/>
        <v>234.39</v>
      </c>
      <c r="O88" s="47">
        <v>48</v>
      </c>
      <c r="P88" s="47">
        <v>47</v>
      </c>
      <c r="Q88" s="47">
        <v>47</v>
      </c>
      <c r="R88" s="47">
        <v>47.39</v>
      </c>
      <c r="S88" s="47">
        <v>45</v>
      </c>
      <c r="T88" s="123">
        <v>4.2</v>
      </c>
      <c r="U88" s="14"/>
    </row>
    <row r="89" spans="1:21" ht="12.7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</row>
  </sheetData>
  <mergeCells count="174">
    <mergeCell ref="H70:M70"/>
    <mergeCell ref="F67:G67"/>
    <mergeCell ref="H67:I67"/>
    <mergeCell ref="J67:K67"/>
    <mergeCell ref="L67:M67"/>
    <mergeCell ref="T69:T71"/>
    <mergeCell ref="D70:D71"/>
    <mergeCell ref="E70:E71"/>
    <mergeCell ref="F70:F71"/>
    <mergeCell ref="G70:G71"/>
    <mergeCell ref="F65:G65"/>
    <mergeCell ref="H65:I65"/>
    <mergeCell ref="J65:K65"/>
    <mergeCell ref="L65:M65"/>
    <mergeCell ref="F66:G66"/>
    <mergeCell ref="H66:I66"/>
    <mergeCell ref="J66:K66"/>
    <mergeCell ref="L66:M66"/>
    <mergeCell ref="L62:M62"/>
    <mergeCell ref="F63:G63"/>
    <mergeCell ref="H63:I63"/>
    <mergeCell ref="J63:K63"/>
    <mergeCell ref="L63:M63"/>
    <mergeCell ref="F64:G64"/>
    <mergeCell ref="H64:I64"/>
    <mergeCell ref="J64:K64"/>
    <mergeCell ref="L64:M64"/>
    <mergeCell ref="F61:G61"/>
    <mergeCell ref="H61:I61"/>
    <mergeCell ref="J61:K61"/>
    <mergeCell ref="F62:G62"/>
    <mergeCell ref="H62:I62"/>
    <mergeCell ref="J62:K62"/>
    <mergeCell ref="F59:G59"/>
    <mergeCell ref="H59:I59"/>
    <mergeCell ref="J59:K59"/>
    <mergeCell ref="J54:K54"/>
    <mergeCell ref="L54:M54"/>
    <mergeCell ref="L59:M59"/>
    <mergeCell ref="F60:G60"/>
    <mergeCell ref="H60:I60"/>
    <mergeCell ref="J60:K60"/>
    <mergeCell ref="L60:M60"/>
    <mergeCell ref="F57:G57"/>
    <mergeCell ref="H57:I57"/>
    <mergeCell ref="J57:K57"/>
    <mergeCell ref="L57:M57"/>
    <mergeCell ref="F58:G58"/>
    <mergeCell ref="H58:I58"/>
    <mergeCell ref="J58:K58"/>
    <mergeCell ref="L58:M58"/>
    <mergeCell ref="P49:P50"/>
    <mergeCell ref="F51:G51"/>
    <mergeCell ref="H51:I51"/>
    <mergeCell ref="J51:K51"/>
    <mergeCell ref="L51:M51"/>
    <mergeCell ref="F52:G52"/>
    <mergeCell ref="H52:I52"/>
    <mergeCell ref="J52:K52"/>
    <mergeCell ref="L52:M52"/>
    <mergeCell ref="C48:C88"/>
    <mergeCell ref="D48:O48"/>
    <mergeCell ref="D49:D50"/>
    <mergeCell ref="E49:E50"/>
    <mergeCell ref="F49:G50"/>
    <mergeCell ref="H49:I50"/>
    <mergeCell ref="J49:K50"/>
    <mergeCell ref="L49:M50"/>
    <mergeCell ref="N49:N50"/>
    <mergeCell ref="O49:O50"/>
    <mergeCell ref="F55:G55"/>
    <mergeCell ref="H55:I55"/>
    <mergeCell ref="J55:K55"/>
    <mergeCell ref="L55:M55"/>
    <mergeCell ref="F56:G56"/>
    <mergeCell ref="H56:I56"/>
    <mergeCell ref="J56:K56"/>
    <mergeCell ref="L56:M56"/>
    <mergeCell ref="F53:G53"/>
    <mergeCell ref="H53:I53"/>
    <mergeCell ref="J53:K53"/>
    <mergeCell ref="L53:M53"/>
    <mergeCell ref="F54:G54"/>
    <mergeCell ref="H54:I54"/>
    <mergeCell ref="D26:S26"/>
    <mergeCell ref="T26:T28"/>
    <mergeCell ref="D27:D28"/>
    <mergeCell ref="E27:E28"/>
    <mergeCell ref="F27:F28"/>
    <mergeCell ref="G27:G28"/>
    <mergeCell ref="H27:M27"/>
    <mergeCell ref="N27:S27"/>
    <mergeCell ref="F23:G23"/>
    <mergeCell ref="H23:I23"/>
    <mergeCell ref="J23:K23"/>
    <mergeCell ref="L23:M23"/>
    <mergeCell ref="F24:G24"/>
    <mergeCell ref="H24:I24"/>
    <mergeCell ref="J24:K24"/>
    <mergeCell ref="L24:M24"/>
    <mergeCell ref="F21:G21"/>
    <mergeCell ref="H21:I21"/>
    <mergeCell ref="J21:K21"/>
    <mergeCell ref="L21:M21"/>
    <mergeCell ref="F22:G22"/>
    <mergeCell ref="H22:I22"/>
    <mergeCell ref="J22:K22"/>
    <mergeCell ref="L22:M22"/>
    <mergeCell ref="F19:G19"/>
    <mergeCell ref="H19:I19"/>
    <mergeCell ref="J19:K19"/>
    <mergeCell ref="L19:M19"/>
    <mergeCell ref="F20:G20"/>
    <mergeCell ref="H20:I20"/>
    <mergeCell ref="J20:K20"/>
    <mergeCell ref="L20:M20"/>
    <mergeCell ref="F17:G17"/>
    <mergeCell ref="H17:I17"/>
    <mergeCell ref="J17:K17"/>
    <mergeCell ref="L17:M17"/>
    <mergeCell ref="F18:G18"/>
    <mergeCell ref="H18:I18"/>
    <mergeCell ref="J18:K18"/>
    <mergeCell ref="L18:M18"/>
    <mergeCell ref="F15:G15"/>
    <mergeCell ref="H15:I15"/>
    <mergeCell ref="J15:K15"/>
    <mergeCell ref="L15:M15"/>
    <mergeCell ref="F16:G16"/>
    <mergeCell ref="H16:I16"/>
    <mergeCell ref="J16:K16"/>
    <mergeCell ref="L16:M16"/>
    <mergeCell ref="J7:K8"/>
    <mergeCell ref="L7:M8"/>
    <mergeCell ref="F13:G13"/>
    <mergeCell ref="H13:I13"/>
    <mergeCell ref="J13:K13"/>
    <mergeCell ref="L13:M13"/>
    <mergeCell ref="F14:G14"/>
    <mergeCell ref="H14:I14"/>
    <mergeCell ref="J14:K14"/>
    <mergeCell ref="L14:M14"/>
    <mergeCell ref="F11:G11"/>
    <mergeCell ref="H11:I11"/>
    <mergeCell ref="J11:K11"/>
    <mergeCell ref="L11:M11"/>
    <mergeCell ref="F12:G12"/>
    <mergeCell ref="H12:I12"/>
    <mergeCell ref="J12:K12"/>
    <mergeCell ref="L12:M12"/>
    <mergeCell ref="B2:D2"/>
    <mergeCell ref="E2:R2"/>
    <mergeCell ref="S2:T2"/>
    <mergeCell ref="B6:B45"/>
    <mergeCell ref="B47:B84"/>
    <mergeCell ref="D69:Q69"/>
    <mergeCell ref="L61:M61"/>
    <mergeCell ref="N7:N8"/>
    <mergeCell ref="O7:O8"/>
    <mergeCell ref="P7:P8"/>
    <mergeCell ref="C6:C44"/>
    <mergeCell ref="D6:O6"/>
    <mergeCell ref="D7:D8"/>
    <mergeCell ref="E7:E8"/>
    <mergeCell ref="F7:G8"/>
    <mergeCell ref="F9:G9"/>
    <mergeCell ref="H9:I9"/>
    <mergeCell ref="J9:K9"/>
    <mergeCell ref="L9:M9"/>
    <mergeCell ref="F10:G10"/>
    <mergeCell ref="H10:I10"/>
    <mergeCell ref="J10:K10"/>
    <mergeCell ref="L10:M10"/>
    <mergeCell ref="H7:I8"/>
  </mergeCells>
  <pageMargins left="0.7" right="0.7" top="0.78740157499999996" bottom="0.78740157499999996" header="0.3" footer="0.3"/>
  <pageSetup paperSize="9" orientation="portrait" r:id="rId1"/>
  <ignoredErrors>
    <ignoredError sqref="N72:N88 N29:N4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X85"/>
  <sheetViews>
    <sheetView zoomScale="105" zoomScaleNormal="105" workbookViewId="0">
      <selection activeCell="I67" sqref="I67"/>
    </sheetView>
  </sheetViews>
  <sheetFormatPr baseColWidth="10" defaultRowHeight="15"/>
  <cols>
    <col min="1" max="1" width="2" style="15" customWidth="1"/>
    <col min="2" max="2" width="3.85546875" style="15" customWidth="1"/>
    <col min="3" max="3" width="5.7109375" style="11" customWidth="1"/>
    <col min="4" max="4" width="7.28515625" style="3" customWidth="1"/>
    <col min="5" max="5" width="20.7109375" style="3" customWidth="1"/>
    <col min="6" max="10" width="9.7109375" style="4" customWidth="1"/>
    <col min="11" max="14" width="9.7109375" style="9" customWidth="1"/>
    <col min="15" max="21" width="9.7109375" style="2" customWidth="1"/>
    <col min="22" max="22" width="4.5703125" style="2" customWidth="1"/>
    <col min="23" max="23" width="20.28515625" style="2" bestFit="1" customWidth="1"/>
    <col min="24" max="24" width="11.42578125" style="2"/>
  </cols>
  <sheetData>
    <row r="1" spans="1:21" ht="12.75">
      <c r="A1" s="14"/>
      <c r="B1" s="14"/>
      <c r="C1" s="10"/>
      <c r="D1" s="5"/>
      <c r="E1" s="5"/>
      <c r="F1" s="5"/>
      <c r="G1" s="5"/>
      <c r="H1" s="5"/>
      <c r="I1" s="5"/>
      <c r="J1" s="5"/>
      <c r="K1" s="7"/>
      <c r="L1" s="7"/>
      <c r="M1" s="7"/>
      <c r="N1" s="7"/>
      <c r="O1" s="5"/>
      <c r="P1" s="5"/>
      <c r="Q1" s="5"/>
      <c r="R1" s="5"/>
      <c r="S1" s="5"/>
      <c r="T1" s="16"/>
      <c r="U1" s="16"/>
    </row>
    <row r="2" spans="1:21" ht="43.5" customHeight="1">
      <c r="A2" s="14"/>
      <c r="B2" s="196" t="s">
        <v>46</v>
      </c>
      <c r="C2" s="196"/>
      <c r="D2" s="196"/>
      <c r="E2" s="195" t="s">
        <v>148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0" t="s">
        <v>38</v>
      </c>
      <c r="T2" s="190"/>
      <c r="U2" s="16"/>
    </row>
    <row r="3" spans="1:21" ht="12.75">
      <c r="A3" s="14"/>
      <c r="B3" s="14"/>
      <c r="C3" s="10"/>
      <c r="D3" s="5"/>
      <c r="E3" s="5"/>
      <c r="F3" s="5"/>
      <c r="G3" s="5"/>
      <c r="H3" s="5"/>
      <c r="I3" s="5"/>
      <c r="J3" s="5"/>
      <c r="K3" s="8"/>
      <c r="L3" s="8"/>
      <c r="M3" s="8"/>
      <c r="N3" s="8"/>
      <c r="O3" s="5"/>
      <c r="P3" s="16"/>
      <c r="Q3" s="16"/>
      <c r="R3" s="16"/>
      <c r="S3" s="16"/>
      <c r="T3" s="16"/>
      <c r="U3" s="16"/>
    </row>
    <row r="4" spans="1:21" s="2" customFormat="1" ht="12.75">
      <c r="A4" s="48"/>
      <c r="B4" s="36"/>
      <c r="C4" s="48"/>
      <c r="D4" s="36"/>
      <c r="E4" s="48"/>
      <c r="F4" s="36"/>
      <c r="G4" s="48"/>
      <c r="H4" s="36"/>
      <c r="I4" s="48"/>
      <c r="J4" s="36"/>
      <c r="K4" s="48"/>
      <c r="L4" s="36"/>
      <c r="M4" s="48"/>
      <c r="N4" s="36"/>
      <c r="O4" s="48"/>
      <c r="P4" s="36"/>
      <c r="Q4" s="48"/>
      <c r="R4" s="36"/>
      <c r="S4" s="48"/>
      <c r="T4" s="36"/>
      <c r="U4" s="48"/>
    </row>
    <row r="5" spans="1:21" s="2" customFormat="1" ht="12.7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 s="2" customFormat="1" ht="18" customHeight="1">
      <c r="A6" s="14"/>
      <c r="B6" s="225">
        <v>43785.11</v>
      </c>
      <c r="C6" s="235" t="s">
        <v>27</v>
      </c>
      <c r="D6" s="268" t="s">
        <v>158</v>
      </c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16"/>
      <c r="Q6" s="16"/>
      <c r="R6" s="16"/>
      <c r="S6" s="16"/>
      <c r="T6" s="16"/>
      <c r="U6" s="5"/>
    </row>
    <row r="7" spans="1:21" s="2" customFormat="1" ht="18" customHeight="1">
      <c r="A7" s="14"/>
      <c r="B7" s="225"/>
      <c r="C7" s="235"/>
      <c r="D7" s="222" t="s">
        <v>1</v>
      </c>
      <c r="E7" s="261" t="s">
        <v>15</v>
      </c>
      <c r="F7" s="269" t="s">
        <v>67</v>
      </c>
      <c r="G7" s="269"/>
      <c r="H7" s="261" t="s">
        <v>5</v>
      </c>
      <c r="I7" s="261"/>
      <c r="J7" s="223" t="s">
        <v>0</v>
      </c>
      <c r="K7" s="223"/>
      <c r="L7" s="269" t="s">
        <v>11</v>
      </c>
      <c r="M7" s="269"/>
      <c r="N7" s="270" t="s">
        <v>30</v>
      </c>
      <c r="O7" s="271" t="s">
        <v>3</v>
      </c>
      <c r="P7" s="272" t="s">
        <v>127</v>
      </c>
      <c r="Q7" s="16"/>
      <c r="R7" s="16"/>
      <c r="S7" s="16"/>
      <c r="T7" s="16"/>
      <c r="U7" s="5"/>
    </row>
    <row r="8" spans="1:21" s="2" customFormat="1" ht="18" customHeight="1">
      <c r="A8" s="14"/>
      <c r="B8" s="225"/>
      <c r="C8" s="235"/>
      <c r="D8" s="222"/>
      <c r="E8" s="261"/>
      <c r="F8" s="269"/>
      <c r="G8" s="269"/>
      <c r="H8" s="261"/>
      <c r="I8" s="261"/>
      <c r="J8" s="223"/>
      <c r="K8" s="223"/>
      <c r="L8" s="269"/>
      <c r="M8" s="269"/>
      <c r="N8" s="270"/>
      <c r="O8" s="271"/>
      <c r="P8" s="272"/>
      <c r="Q8" s="16"/>
      <c r="R8" s="16"/>
      <c r="S8" s="16"/>
      <c r="T8" s="16"/>
      <c r="U8" s="5"/>
    </row>
    <row r="9" spans="1:21" s="2" customFormat="1" ht="18" customHeight="1">
      <c r="A9" s="14"/>
      <c r="B9" s="225"/>
      <c r="C9" s="235"/>
      <c r="D9" s="127">
        <v>1</v>
      </c>
      <c r="E9" s="1" t="s">
        <v>108</v>
      </c>
      <c r="F9" s="244" t="s">
        <v>81</v>
      </c>
      <c r="G9" s="245"/>
      <c r="H9" s="244" t="s">
        <v>48</v>
      </c>
      <c r="I9" s="245"/>
      <c r="J9" s="244" t="s">
        <v>76</v>
      </c>
      <c r="K9" s="245"/>
      <c r="L9" s="244" t="s">
        <v>109</v>
      </c>
      <c r="M9" s="245"/>
      <c r="N9" s="38" t="s">
        <v>24</v>
      </c>
      <c r="O9" s="73">
        <v>6.6269999999999998</v>
      </c>
      <c r="P9" s="104">
        <v>3</v>
      </c>
      <c r="Q9" s="16"/>
      <c r="R9" s="16"/>
      <c r="S9" s="16"/>
      <c r="T9" s="16"/>
      <c r="U9" s="5"/>
    </row>
    <row r="10" spans="1:21" s="2" customFormat="1" ht="18" customHeight="1">
      <c r="A10" s="14"/>
      <c r="B10" s="225"/>
      <c r="C10" s="235"/>
      <c r="D10" s="127">
        <v>2</v>
      </c>
      <c r="E10" s="1" t="s">
        <v>59</v>
      </c>
      <c r="F10" s="244" t="s">
        <v>48</v>
      </c>
      <c r="G10" s="245"/>
      <c r="H10" s="244" t="s">
        <v>39</v>
      </c>
      <c r="I10" s="245"/>
      <c r="J10" s="244" t="s">
        <v>76</v>
      </c>
      <c r="K10" s="245"/>
      <c r="L10" s="244" t="s">
        <v>155</v>
      </c>
      <c r="M10" s="245"/>
      <c r="N10" s="38" t="s">
        <v>24</v>
      </c>
      <c r="O10" s="73">
        <v>6.6289999999999996</v>
      </c>
      <c r="P10" s="102">
        <v>1</v>
      </c>
      <c r="Q10" s="16"/>
      <c r="R10" s="16"/>
      <c r="S10" s="16"/>
      <c r="T10" s="16"/>
      <c r="U10" s="5"/>
    </row>
    <row r="11" spans="1:21" s="2" customFormat="1" ht="18" customHeight="1">
      <c r="A11" s="14"/>
      <c r="B11" s="225"/>
      <c r="C11" s="235"/>
      <c r="D11" s="127">
        <v>3</v>
      </c>
      <c r="E11" s="1" t="s">
        <v>101</v>
      </c>
      <c r="F11" s="244" t="s">
        <v>87</v>
      </c>
      <c r="G11" s="245"/>
      <c r="H11" s="244" t="s">
        <v>37</v>
      </c>
      <c r="I11" s="245"/>
      <c r="J11" s="244" t="s">
        <v>76</v>
      </c>
      <c r="K11" s="245"/>
      <c r="L11" s="244" t="s">
        <v>103</v>
      </c>
      <c r="M11" s="245"/>
      <c r="N11" s="38" t="s">
        <v>24</v>
      </c>
      <c r="O11" s="73">
        <v>6.6829999999999998</v>
      </c>
      <c r="P11" s="106">
        <v>5</v>
      </c>
      <c r="Q11" s="16"/>
      <c r="R11" s="16"/>
      <c r="S11" s="16"/>
      <c r="T11" s="16"/>
      <c r="U11" s="5"/>
    </row>
    <row r="12" spans="1:21" s="2" customFormat="1" ht="18" customHeight="1">
      <c r="A12" s="14"/>
      <c r="B12" s="225"/>
      <c r="C12" s="235"/>
      <c r="D12" s="127">
        <v>4</v>
      </c>
      <c r="E12" s="1" t="s">
        <v>124</v>
      </c>
      <c r="F12" s="244" t="s">
        <v>99</v>
      </c>
      <c r="G12" s="245"/>
      <c r="H12" s="244" t="s">
        <v>87</v>
      </c>
      <c r="I12" s="245"/>
      <c r="J12" s="244" t="s">
        <v>78</v>
      </c>
      <c r="K12" s="245"/>
      <c r="L12" s="244" t="s">
        <v>60</v>
      </c>
      <c r="M12" s="245"/>
      <c r="N12" s="38" t="s">
        <v>24</v>
      </c>
      <c r="O12" s="73">
        <v>6.7149999999999999</v>
      </c>
      <c r="P12" s="103">
        <v>2</v>
      </c>
      <c r="Q12" s="16"/>
      <c r="R12" s="16"/>
      <c r="S12" s="102">
        <v>1</v>
      </c>
      <c r="T12" s="16"/>
      <c r="U12" s="5"/>
    </row>
    <row r="13" spans="1:21" s="2" customFormat="1" ht="18" customHeight="1">
      <c r="A13" s="14"/>
      <c r="B13" s="225"/>
      <c r="C13" s="235"/>
      <c r="D13" s="127">
        <v>5</v>
      </c>
      <c r="E13" s="1" t="s">
        <v>73</v>
      </c>
      <c r="F13" s="244" t="s">
        <v>49</v>
      </c>
      <c r="G13" s="245"/>
      <c r="H13" s="244" t="s">
        <v>99</v>
      </c>
      <c r="I13" s="245"/>
      <c r="J13" s="258" t="s">
        <v>100</v>
      </c>
      <c r="K13" s="259"/>
      <c r="L13" s="244" t="s">
        <v>41</v>
      </c>
      <c r="M13" s="245"/>
      <c r="N13" s="38" t="s">
        <v>24</v>
      </c>
      <c r="O13" s="73">
        <v>6.7460000000000004</v>
      </c>
      <c r="P13" s="105">
        <v>4</v>
      </c>
      <c r="Q13" s="16"/>
      <c r="R13" s="16"/>
      <c r="S13" s="103">
        <v>2</v>
      </c>
      <c r="T13" s="16"/>
      <c r="U13" s="5"/>
    </row>
    <row r="14" spans="1:21" s="2" customFormat="1" ht="18" customHeight="1" thickBot="1">
      <c r="A14" s="14"/>
      <c r="B14" s="225"/>
      <c r="C14" s="235"/>
      <c r="D14" s="78">
        <v>6</v>
      </c>
      <c r="E14" s="79" t="s">
        <v>57</v>
      </c>
      <c r="F14" s="266" t="s">
        <v>75</v>
      </c>
      <c r="G14" s="267"/>
      <c r="H14" s="266" t="s">
        <v>2</v>
      </c>
      <c r="I14" s="267"/>
      <c r="J14" s="266" t="s">
        <v>143</v>
      </c>
      <c r="K14" s="267"/>
      <c r="L14" s="266" t="s">
        <v>60</v>
      </c>
      <c r="M14" s="267"/>
      <c r="N14" s="80" t="s">
        <v>77</v>
      </c>
      <c r="O14" s="81">
        <v>6.7809999999999997</v>
      </c>
      <c r="P14" s="115">
        <v>6</v>
      </c>
      <c r="Q14" s="16"/>
      <c r="R14" s="16"/>
      <c r="S14" s="104">
        <v>3</v>
      </c>
      <c r="T14" s="16"/>
      <c r="U14" s="5"/>
    </row>
    <row r="15" spans="1:21" s="2" customFormat="1" ht="18" customHeight="1" thickTop="1">
      <c r="A15" s="14"/>
      <c r="B15" s="225"/>
      <c r="C15" s="235"/>
      <c r="D15" s="72">
        <v>7</v>
      </c>
      <c r="E15" s="75" t="s">
        <v>112</v>
      </c>
      <c r="F15" s="254" t="s">
        <v>113</v>
      </c>
      <c r="G15" s="255"/>
      <c r="H15" s="254" t="s">
        <v>82</v>
      </c>
      <c r="I15" s="255"/>
      <c r="J15" s="276" t="s">
        <v>100</v>
      </c>
      <c r="K15" s="277"/>
      <c r="L15" s="254" t="s">
        <v>60</v>
      </c>
      <c r="M15" s="255"/>
      <c r="N15" s="76" t="s">
        <v>77</v>
      </c>
      <c r="O15" s="152">
        <v>6.7889999999999997</v>
      </c>
      <c r="P15" s="153">
        <v>1</v>
      </c>
      <c r="Q15" s="16"/>
      <c r="R15" s="16"/>
      <c r="S15" s="105">
        <v>4</v>
      </c>
      <c r="T15" s="16"/>
      <c r="U15" s="5"/>
    </row>
    <row r="16" spans="1:21" s="2" customFormat="1" ht="18" customHeight="1">
      <c r="A16" s="14"/>
      <c r="B16" s="225"/>
      <c r="C16" s="235"/>
      <c r="D16" s="127">
        <v>8</v>
      </c>
      <c r="E16" s="1" t="s">
        <v>98</v>
      </c>
      <c r="F16" s="244" t="s">
        <v>37</v>
      </c>
      <c r="G16" s="245"/>
      <c r="H16" s="244" t="s">
        <v>75</v>
      </c>
      <c r="I16" s="245"/>
      <c r="J16" s="244" t="s">
        <v>80</v>
      </c>
      <c r="K16" s="245"/>
      <c r="L16" s="244" t="s">
        <v>103</v>
      </c>
      <c r="M16" s="245"/>
      <c r="N16" s="38" t="s">
        <v>153</v>
      </c>
      <c r="O16" s="74">
        <v>6.8470000000000004</v>
      </c>
      <c r="P16" s="104">
        <v>3</v>
      </c>
      <c r="Q16" s="16"/>
      <c r="R16" s="16"/>
      <c r="S16" s="106">
        <v>5</v>
      </c>
      <c r="T16" s="16"/>
      <c r="U16" s="5"/>
    </row>
    <row r="17" spans="1:21" s="2" customFormat="1" ht="18" customHeight="1">
      <c r="A17" s="14"/>
      <c r="B17" s="225"/>
      <c r="C17" s="235"/>
      <c r="D17" s="127">
        <v>9</v>
      </c>
      <c r="E17" s="1" t="s">
        <v>96</v>
      </c>
      <c r="F17" s="244" t="s">
        <v>2</v>
      </c>
      <c r="G17" s="245"/>
      <c r="H17" s="244" t="s">
        <v>81</v>
      </c>
      <c r="I17" s="245"/>
      <c r="J17" s="244" t="s">
        <v>76</v>
      </c>
      <c r="K17" s="245"/>
      <c r="L17" s="244" t="s">
        <v>97</v>
      </c>
      <c r="M17" s="245"/>
      <c r="N17" s="38" t="s">
        <v>153</v>
      </c>
      <c r="O17" s="74">
        <v>6.8479999999999999</v>
      </c>
      <c r="P17" s="108">
        <v>7</v>
      </c>
      <c r="Q17" s="16"/>
      <c r="R17" s="16"/>
      <c r="S17" s="107">
        <v>6</v>
      </c>
      <c r="T17" s="16"/>
      <c r="U17" s="5"/>
    </row>
    <row r="18" spans="1:21" s="2" customFormat="1" ht="18" customHeight="1">
      <c r="A18" s="14"/>
      <c r="B18" s="225"/>
      <c r="C18" s="235"/>
      <c r="D18" s="127">
        <v>10</v>
      </c>
      <c r="E18" s="1" t="s">
        <v>129</v>
      </c>
      <c r="F18" s="244" t="s">
        <v>107</v>
      </c>
      <c r="G18" s="245"/>
      <c r="H18" s="244" t="s">
        <v>105</v>
      </c>
      <c r="I18" s="245"/>
      <c r="J18" s="244" t="s">
        <v>78</v>
      </c>
      <c r="K18" s="245"/>
      <c r="L18" s="244" t="s">
        <v>60</v>
      </c>
      <c r="M18" s="245"/>
      <c r="N18" s="38" t="s">
        <v>77</v>
      </c>
      <c r="O18" s="74">
        <v>6.8479999999999999</v>
      </c>
      <c r="P18" s="107">
        <v>6</v>
      </c>
      <c r="Q18" s="16"/>
      <c r="R18" s="16"/>
      <c r="S18" s="108">
        <v>7</v>
      </c>
      <c r="T18" s="16"/>
      <c r="U18" s="5"/>
    </row>
    <row r="19" spans="1:21" s="2" customFormat="1" ht="18" customHeight="1">
      <c r="A19" s="14"/>
      <c r="B19" s="225"/>
      <c r="C19" s="235"/>
      <c r="D19" s="127">
        <v>11</v>
      </c>
      <c r="E19" s="1" t="s">
        <v>150</v>
      </c>
      <c r="F19" s="244" t="s">
        <v>105</v>
      </c>
      <c r="G19" s="245"/>
      <c r="H19" s="244" t="s">
        <v>132</v>
      </c>
      <c r="I19" s="245"/>
      <c r="J19" s="244" t="s">
        <v>156</v>
      </c>
      <c r="K19" s="245"/>
      <c r="L19" s="244" t="s">
        <v>157</v>
      </c>
      <c r="M19" s="245"/>
      <c r="N19" s="38" t="s">
        <v>77</v>
      </c>
      <c r="O19" s="74">
        <v>6.867</v>
      </c>
      <c r="P19" s="106">
        <v>5</v>
      </c>
      <c r="Q19" s="16"/>
      <c r="R19" s="16"/>
      <c r="S19" s="16"/>
      <c r="T19" s="16"/>
      <c r="U19" s="5"/>
    </row>
    <row r="20" spans="1:21" s="2" customFormat="1" ht="18" customHeight="1">
      <c r="A20" s="14"/>
      <c r="B20" s="225"/>
      <c r="C20" s="235"/>
      <c r="D20" s="127">
        <v>12</v>
      </c>
      <c r="E20" s="1" t="s">
        <v>110</v>
      </c>
      <c r="F20" s="244" t="s">
        <v>82</v>
      </c>
      <c r="G20" s="245"/>
      <c r="H20" s="244" t="s">
        <v>107</v>
      </c>
      <c r="I20" s="245"/>
      <c r="J20" s="244" t="s">
        <v>78</v>
      </c>
      <c r="K20" s="245"/>
      <c r="L20" s="244" t="s">
        <v>60</v>
      </c>
      <c r="M20" s="245"/>
      <c r="N20" s="38" t="s">
        <v>77</v>
      </c>
      <c r="O20" s="74">
        <v>6.8789999999999996</v>
      </c>
      <c r="P20" s="105">
        <v>4</v>
      </c>
      <c r="Q20" s="16"/>
      <c r="R20" s="16"/>
      <c r="S20" s="16"/>
      <c r="T20" s="16"/>
      <c r="U20" s="5"/>
    </row>
    <row r="21" spans="1:21" s="2" customFormat="1" ht="18" customHeight="1">
      <c r="A21" s="14"/>
      <c r="B21" s="225"/>
      <c r="C21" s="235"/>
      <c r="D21" s="127">
        <v>13</v>
      </c>
      <c r="E21" s="1" t="s">
        <v>149</v>
      </c>
      <c r="F21" s="244" t="s">
        <v>132</v>
      </c>
      <c r="G21" s="245"/>
      <c r="H21" s="244" t="s">
        <v>113</v>
      </c>
      <c r="I21" s="245"/>
      <c r="J21" s="258" t="s">
        <v>100</v>
      </c>
      <c r="K21" s="259"/>
      <c r="L21" s="244" t="s">
        <v>60</v>
      </c>
      <c r="M21" s="245"/>
      <c r="N21" s="38" t="s">
        <v>77</v>
      </c>
      <c r="O21" s="34">
        <v>7.0060000000000002</v>
      </c>
      <c r="P21" s="103">
        <v>2</v>
      </c>
      <c r="Q21" s="16"/>
      <c r="R21" s="16"/>
      <c r="S21" s="16"/>
      <c r="T21" s="16"/>
      <c r="U21" s="5"/>
    </row>
    <row r="22" spans="1:21" s="2" customFormat="1" ht="18" customHeight="1">
      <c r="A22" s="14"/>
      <c r="B22" s="225"/>
      <c r="C22" s="23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</row>
    <row r="23" spans="1:21" s="2" customFormat="1" ht="18" customHeight="1">
      <c r="A23" s="14"/>
      <c r="B23" s="225"/>
      <c r="C23" s="235"/>
      <c r="D23" s="226" t="s">
        <v>23</v>
      </c>
      <c r="E23" s="226"/>
      <c r="F23" s="226"/>
      <c r="G23" s="226"/>
      <c r="H23" s="226"/>
      <c r="I23" s="226"/>
      <c r="J23" s="226"/>
      <c r="K23" s="226"/>
      <c r="L23" s="226"/>
      <c r="M23" s="226"/>
      <c r="N23" s="226"/>
      <c r="O23" s="226"/>
      <c r="P23" s="226"/>
      <c r="Q23" s="226"/>
      <c r="R23" s="226"/>
      <c r="S23" s="226"/>
      <c r="T23" s="260" t="s">
        <v>126</v>
      </c>
      <c r="U23" s="14"/>
    </row>
    <row r="24" spans="1:21" s="2" customFormat="1" ht="18" customHeight="1">
      <c r="A24" s="14"/>
      <c r="B24" s="225"/>
      <c r="C24" s="235"/>
      <c r="D24" s="222" t="s">
        <v>1</v>
      </c>
      <c r="E24" s="261" t="s">
        <v>15</v>
      </c>
      <c r="F24" s="262" t="s">
        <v>50</v>
      </c>
      <c r="G24" s="264" t="s">
        <v>20</v>
      </c>
      <c r="H24" s="265" t="s">
        <v>17</v>
      </c>
      <c r="I24" s="265"/>
      <c r="J24" s="265"/>
      <c r="K24" s="265"/>
      <c r="L24" s="265"/>
      <c r="M24" s="265"/>
      <c r="N24" s="265" t="s">
        <v>18</v>
      </c>
      <c r="O24" s="265"/>
      <c r="P24" s="265"/>
      <c r="Q24" s="265"/>
      <c r="R24" s="265"/>
      <c r="S24" s="265"/>
      <c r="T24" s="260"/>
      <c r="U24" s="14"/>
    </row>
    <row r="25" spans="1:21" s="2" customFormat="1" ht="18" customHeight="1">
      <c r="A25" s="14"/>
      <c r="B25" s="225"/>
      <c r="C25" s="235"/>
      <c r="D25" s="222"/>
      <c r="E25" s="261"/>
      <c r="F25" s="263"/>
      <c r="G25" s="264"/>
      <c r="H25" s="37" t="s">
        <v>19</v>
      </c>
      <c r="I25" s="23">
        <v>1</v>
      </c>
      <c r="J25" s="20">
        <v>2</v>
      </c>
      <c r="K25" s="21">
        <v>3</v>
      </c>
      <c r="L25" s="22">
        <v>4</v>
      </c>
      <c r="M25" s="28">
        <v>5</v>
      </c>
      <c r="N25" s="37" t="s">
        <v>19</v>
      </c>
      <c r="O25" s="23">
        <v>1</v>
      </c>
      <c r="P25" s="20">
        <v>2</v>
      </c>
      <c r="Q25" s="21">
        <v>3</v>
      </c>
      <c r="R25" s="22">
        <v>4</v>
      </c>
      <c r="S25" s="28">
        <v>5</v>
      </c>
      <c r="T25" s="260"/>
      <c r="U25" s="14"/>
    </row>
    <row r="26" spans="1:21" s="2" customFormat="1" ht="18" customHeight="1">
      <c r="A26" s="14"/>
      <c r="B26" s="225"/>
      <c r="C26" s="235"/>
      <c r="D26" s="124">
        <v>1</v>
      </c>
      <c r="E26" s="1" t="s">
        <v>108</v>
      </c>
      <c r="F26" s="40">
        <v>20</v>
      </c>
      <c r="G26" s="121">
        <f t="shared" ref="G26:G38" si="0">H26+N26-T26</f>
        <v>519.88</v>
      </c>
      <c r="H26" s="130">
        <f t="shared" ref="H26:H38" si="1">SUM(I26:M26)</f>
        <v>259.86</v>
      </c>
      <c r="I26" s="51">
        <v>52.86</v>
      </c>
      <c r="J26" s="138">
        <v>52</v>
      </c>
      <c r="K26" s="51">
        <v>53</v>
      </c>
      <c r="L26" s="138">
        <v>52</v>
      </c>
      <c r="M26" s="140">
        <v>50</v>
      </c>
      <c r="N26" s="82">
        <f t="shared" ref="N26:N38" si="2">SUM(O26:S26)</f>
        <v>260.62</v>
      </c>
      <c r="O26" s="51">
        <v>52.62</v>
      </c>
      <c r="P26" s="51">
        <v>53</v>
      </c>
      <c r="Q26" s="51">
        <v>53</v>
      </c>
      <c r="R26" s="138">
        <v>52</v>
      </c>
      <c r="S26" s="140">
        <v>50</v>
      </c>
      <c r="T26" s="123">
        <v>0.6</v>
      </c>
      <c r="U26" s="14"/>
    </row>
    <row r="27" spans="1:21" s="2" customFormat="1" ht="18" customHeight="1">
      <c r="A27" s="14"/>
      <c r="B27" s="225"/>
      <c r="C27" s="235"/>
      <c r="D27" s="124">
        <v>2</v>
      </c>
      <c r="E27" s="1" t="s">
        <v>101</v>
      </c>
      <c r="F27" s="40">
        <v>18</v>
      </c>
      <c r="G27" s="121">
        <f t="shared" si="0"/>
        <v>508.08</v>
      </c>
      <c r="H27" s="112">
        <f t="shared" si="1"/>
        <v>258.33</v>
      </c>
      <c r="I27" s="139">
        <v>51</v>
      </c>
      <c r="J27" s="138">
        <v>52</v>
      </c>
      <c r="K27" s="51">
        <v>53.33</v>
      </c>
      <c r="L27" s="138">
        <v>52</v>
      </c>
      <c r="M27" s="140">
        <v>50</v>
      </c>
      <c r="N27" s="50">
        <f t="shared" si="2"/>
        <v>252.45</v>
      </c>
      <c r="O27" s="139">
        <v>51</v>
      </c>
      <c r="P27" s="139">
        <v>51</v>
      </c>
      <c r="Q27" s="139">
        <v>51.45</v>
      </c>
      <c r="R27" s="140">
        <v>50</v>
      </c>
      <c r="S27" s="129">
        <v>49</v>
      </c>
      <c r="T27" s="123">
        <v>2.7</v>
      </c>
      <c r="U27" s="14"/>
    </row>
    <row r="28" spans="1:21" s="2" customFormat="1" ht="18" customHeight="1">
      <c r="A28" s="14"/>
      <c r="B28" s="225"/>
      <c r="C28" s="235"/>
      <c r="D28" s="124">
        <v>3</v>
      </c>
      <c r="E28" s="1" t="s">
        <v>73</v>
      </c>
      <c r="F28" s="40">
        <v>16</v>
      </c>
      <c r="G28" s="121">
        <f t="shared" si="0"/>
        <v>501.13</v>
      </c>
      <c r="H28" s="50">
        <f t="shared" si="1"/>
        <v>252.61</v>
      </c>
      <c r="I28" s="139">
        <v>51</v>
      </c>
      <c r="J28" s="139">
        <v>51</v>
      </c>
      <c r="K28" s="139">
        <v>51</v>
      </c>
      <c r="L28" s="140">
        <v>50</v>
      </c>
      <c r="M28" s="140">
        <v>49.61</v>
      </c>
      <c r="N28" s="27">
        <f t="shared" si="2"/>
        <v>248.52</v>
      </c>
      <c r="O28" s="140">
        <v>50</v>
      </c>
      <c r="P28" s="140">
        <v>50</v>
      </c>
      <c r="Q28" s="139">
        <v>51</v>
      </c>
      <c r="R28" s="129">
        <v>49</v>
      </c>
      <c r="S28" s="129">
        <v>48.52</v>
      </c>
      <c r="T28" s="123">
        <v>0</v>
      </c>
      <c r="U28" s="14"/>
    </row>
    <row r="29" spans="1:21" s="2" customFormat="1" ht="18" customHeight="1">
      <c r="A29" s="14"/>
      <c r="B29" s="225"/>
      <c r="C29" s="235"/>
      <c r="D29" s="124">
        <v>4</v>
      </c>
      <c r="E29" s="1" t="s">
        <v>129</v>
      </c>
      <c r="F29" s="40">
        <v>15</v>
      </c>
      <c r="G29" s="121">
        <f t="shared" si="0"/>
        <v>501.09000000000003</v>
      </c>
      <c r="H29" s="27">
        <f t="shared" si="1"/>
        <v>249.18</v>
      </c>
      <c r="I29" s="129">
        <v>49</v>
      </c>
      <c r="J29" s="140">
        <v>50</v>
      </c>
      <c r="K29" s="139">
        <v>51</v>
      </c>
      <c r="L29" s="140">
        <v>50</v>
      </c>
      <c r="M29" s="129">
        <v>49.18</v>
      </c>
      <c r="N29" s="49">
        <f t="shared" si="2"/>
        <v>254.61</v>
      </c>
      <c r="O29" s="140">
        <v>50</v>
      </c>
      <c r="P29" s="139">
        <v>51</v>
      </c>
      <c r="Q29" s="138">
        <v>52</v>
      </c>
      <c r="R29" s="139">
        <v>51</v>
      </c>
      <c r="S29" s="139">
        <v>50.61</v>
      </c>
      <c r="T29" s="123">
        <v>2.7</v>
      </c>
      <c r="U29" s="14"/>
    </row>
    <row r="30" spans="1:21" s="2" customFormat="1" ht="18" customHeight="1">
      <c r="A30" s="14"/>
      <c r="B30" s="225"/>
      <c r="C30" s="235"/>
      <c r="D30" s="124">
        <v>5</v>
      </c>
      <c r="E30" s="1" t="s">
        <v>57</v>
      </c>
      <c r="F30" s="40">
        <v>14</v>
      </c>
      <c r="G30" s="122">
        <f t="shared" si="0"/>
        <v>499.93000000000006</v>
      </c>
      <c r="H30" s="50">
        <f t="shared" si="1"/>
        <v>252.22</v>
      </c>
      <c r="I30" s="139">
        <v>51</v>
      </c>
      <c r="J30" s="139">
        <v>51</v>
      </c>
      <c r="K30" s="139">
        <v>51</v>
      </c>
      <c r="L30" s="140">
        <v>50</v>
      </c>
      <c r="M30" s="129">
        <v>49.22</v>
      </c>
      <c r="N30" s="50">
        <f t="shared" si="2"/>
        <v>251.61</v>
      </c>
      <c r="O30" s="139">
        <v>51</v>
      </c>
      <c r="P30" s="140">
        <v>50</v>
      </c>
      <c r="Q30" s="138">
        <v>52</v>
      </c>
      <c r="R30" s="140">
        <v>50</v>
      </c>
      <c r="S30" s="129">
        <v>48.61</v>
      </c>
      <c r="T30" s="123">
        <v>3.9</v>
      </c>
      <c r="U30" s="14"/>
    </row>
    <row r="31" spans="1:21" s="2" customFormat="1" ht="18" customHeight="1">
      <c r="A31" s="14"/>
      <c r="B31" s="225"/>
      <c r="C31" s="235"/>
      <c r="D31" s="124">
        <v>6</v>
      </c>
      <c r="E31" s="1" t="s">
        <v>98</v>
      </c>
      <c r="F31" s="40">
        <v>13</v>
      </c>
      <c r="G31" s="122">
        <f t="shared" si="0"/>
        <v>497.91</v>
      </c>
      <c r="H31" s="27">
        <f t="shared" si="1"/>
        <v>249.35</v>
      </c>
      <c r="I31" s="140">
        <v>50.35</v>
      </c>
      <c r="J31" s="140">
        <v>50</v>
      </c>
      <c r="K31" s="139">
        <v>51</v>
      </c>
      <c r="L31" s="140">
        <v>50</v>
      </c>
      <c r="M31" s="129">
        <v>48</v>
      </c>
      <c r="N31" s="35">
        <f t="shared" si="2"/>
        <v>252.46</v>
      </c>
      <c r="O31" s="140">
        <v>50.46</v>
      </c>
      <c r="P31" s="138">
        <v>52</v>
      </c>
      <c r="Q31" s="139">
        <v>51</v>
      </c>
      <c r="R31" s="139">
        <v>51</v>
      </c>
      <c r="S31" s="129">
        <v>48</v>
      </c>
      <c r="T31" s="123">
        <v>3.9</v>
      </c>
      <c r="U31" s="14"/>
    </row>
    <row r="32" spans="1:21" s="2" customFormat="1" ht="18" customHeight="1">
      <c r="A32" s="14"/>
      <c r="B32" s="225"/>
      <c r="C32" s="235"/>
      <c r="D32" s="124">
        <v>7</v>
      </c>
      <c r="E32" s="1" t="s">
        <v>124</v>
      </c>
      <c r="F32" s="40">
        <v>12</v>
      </c>
      <c r="G32" s="122">
        <f t="shared" si="0"/>
        <v>491.64000000000004</v>
      </c>
      <c r="H32" s="50">
        <f t="shared" si="1"/>
        <v>252.04</v>
      </c>
      <c r="I32" s="140">
        <v>50</v>
      </c>
      <c r="J32" s="139">
        <v>51</v>
      </c>
      <c r="K32" s="138">
        <v>52</v>
      </c>
      <c r="L32" s="139">
        <v>51.04</v>
      </c>
      <c r="M32" s="129">
        <v>48</v>
      </c>
      <c r="N32" s="27">
        <f t="shared" si="2"/>
        <v>243.8</v>
      </c>
      <c r="O32" s="139">
        <v>51</v>
      </c>
      <c r="P32" s="51">
        <v>53</v>
      </c>
      <c r="Q32" s="129">
        <v>37</v>
      </c>
      <c r="R32" s="138">
        <v>51.8</v>
      </c>
      <c r="S32" s="139">
        <v>51</v>
      </c>
      <c r="T32" s="123">
        <v>4.2</v>
      </c>
      <c r="U32" s="14"/>
    </row>
    <row r="33" spans="1:21" s="2" customFormat="1" ht="18" customHeight="1">
      <c r="A33" s="14"/>
      <c r="B33" s="225"/>
      <c r="C33" s="235"/>
      <c r="D33" s="124">
        <v>8</v>
      </c>
      <c r="E33" s="1" t="s">
        <v>59</v>
      </c>
      <c r="F33" s="40">
        <v>11</v>
      </c>
      <c r="G33" s="122">
        <f t="shared" si="0"/>
        <v>489.98</v>
      </c>
      <c r="H33" s="82">
        <f t="shared" si="1"/>
        <v>260.21000000000004</v>
      </c>
      <c r="I33" s="138">
        <v>52</v>
      </c>
      <c r="J33" s="51">
        <v>53.21</v>
      </c>
      <c r="K33" s="51">
        <v>53</v>
      </c>
      <c r="L33" s="51">
        <v>53</v>
      </c>
      <c r="M33" s="129">
        <v>49</v>
      </c>
      <c r="N33" s="27">
        <f t="shared" si="2"/>
        <v>237.87</v>
      </c>
      <c r="O33" s="140">
        <v>50</v>
      </c>
      <c r="P33" s="139">
        <v>50.87</v>
      </c>
      <c r="Q33" s="139">
        <v>51</v>
      </c>
      <c r="R33" s="129">
        <v>38</v>
      </c>
      <c r="S33" s="129">
        <v>48</v>
      </c>
      <c r="T33" s="156">
        <v>8.1</v>
      </c>
      <c r="U33" s="14"/>
    </row>
    <row r="34" spans="1:21" s="2" customFormat="1" ht="18" customHeight="1">
      <c r="A34" s="14"/>
      <c r="B34" s="225"/>
      <c r="C34" s="235"/>
      <c r="D34" s="124">
        <v>9</v>
      </c>
      <c r="E34" s="1" t="s">
        <v>150</v>
      </c>
      <c r="F34" s="40">
        <v>10</v>
      </c>
      <c r="G34" s="122">
        <f t="shared" si="0"/>
        <v>488.84</v>
      </c>
      <c r="H34" s="50">
        <f t="shared" si="1"/>
        <v>250.32999999999998</v>
      </c>
      <c r="I34" s="129">
        <v>48</v>
      </c>
      <c r="J34" s="140">
        <v>50</v>
      </c>
      <c r="K34" s="138">
        <v>52.33</v>
      </c>
      <c r="L34" s="139">
        <v>51</v>
      </c>
      <c r="M34" s="129">
        <v>49</v>
      </c>
      <c r="N34" s="27">
        <f t="shared" si="2"/>
        <v>244.21</v>
      </c>
      <c r="O34" s="129">
        <v>49</v>
      </c>
      <c r="P34" s="129">
        <v>49</v>
      </c>
      <c r="Q34" s="140">
        <v>50.21</v>
      </c>
      <c r="R34" s="129">
        <v>49</v>
      </c>
      <c r="S34" s="129">
        <v>47</v>
      </c>
      <c r="T34" s="156">
        <v>5.7</v>
      </c>
      <c r="U34" s="14"/>
    </row>
    <row r="35" spans="1:21" s="2" customFormat="1" ht="18" customHeight="1">
      <c r="A35" s="14"/>
      <c r="B35" s="225"/>
      <c r="C35" s="235"/>
      <c r="D35" s="124">
        <v>10</v>
      </c>
      <c r="E35" s="1" t="s">
        <v>149</v>
      </c>
      <c r="F35" s="40">
        <v>9</v>
      </c>
      <c r="G35" s="122">
        <f t="shared" si="0"/>
        <v>486.77</v>
      </c>
      <c r="H35" s="27">
        <f t="shared" si="1"/>
        <v>243.07999999999998</v>
      </c>
      <c r="I35" s="129">
        <v>49</v>
      </c>
      <c r="J35" s="129">
        <v>48</v>
      </c>
      <c r="K35" s="140">
        <v>50</v>
      </c>
      <c r="L35" s="129">
        <v>49.08</v>
      </c>
      <c r="M35" s="129">
        <v>47</v>
      </c>
      <c r="N35" s="27">
        <f t="shared" si="2"/>
        <v>248.79</v>
      </c>
      <c r="O35" s="140">
        <v>50</v>
      </c>
      <c r="P35" s="140">
        <v>50</v>
      </c>
      <c r="Q35" s="139">
        <v>51</v>
      </c>
      <c r="R35" s="140">
        <v>49.79</v>
      </c>
      <c r="S35" s="129">
        <v>48</v>
      </c>
      <c r="T35" s="156">
        <v>5.0999999999999996</v>
      </c>
      <c r="U35" s="14"/>
    </row>
    <row r="36" spans="1:21" s="2" customFormat="1" ht="18" customHeight="1">
      <c r="A36" s="14"/>
      <c r="B36" s="225"/>
      <c r="C36" s="235"/>
      <c r="D36" s="127">
        <v>11</v>
      </c>
      <c r="E36" s="1" t="s">
        <v>110</v>
      </c>
      <c r="F36" s="40">
        <v>8</v>
      </c>
      <c r="G36" s="122">
        <f t="shared" si="0"/>
        <v>485.51</v>
      </c>
      <c r="H36" s="27">
        <f t="shared" si="1"/>
        <v>240.68</v>
      </c>
      <c r="I36" s="129">
        <v>48</v>
      </c>
      <c r="J36" s="129">
        <v>49</v>
      </c>
      <c r="K36" s="139">
        <v>51</v>
      </c>
      <c r="L36" s="129">
        <v>47</v>
      </c>
      <c r="M36" s="129">
        <v>45.68</v>
      </c>
      <c r="N36" s="27">
        <f t="shared" si="2"/>
        <v>247.23</v>
      </c>
      <c r="O36" s="129">
        <v>48</v>
      </c>
      <c r="P36" s="139">
        <v>51</v>
      </c>
      <c r="Q36" s="139">
        <v>51</v>
      </c>
      <c r="R36" s="129">
        <v>49</v>
      </c>
      <c r="S36" s="129">
        <v>48.23</v>
      </c>
      <c r="T36" s="123">
        <v>2.4</v>
      </c>
      <c r="U36" s="14"/>
    </row>
    <row r="37" spans="1:21" s="2" customFormat="1" ht="18" customHeight="1">
      <c r="A37" s="14"/>
      <c r="B37" s="225"/>
      <c r="C37" s="235"/>
      <c r="D37" s="127">
        <v>12</v>
      </c>
      <c r="E37" s="1" t="s">
        <v>112</v>
      </c>
      <c r="F37" s="40">
        <v>7</v>
      </c>
      <c r="G37" s="122">
        <f t="shared" si="0"/>
        <v>479.83</v>
      </c>
      <c r="H37" s="27">
        <f t="shared" si="1"/>
        <v>247.23</v>
      </c>
      <c r="I37" s="129">
        <v>48</v>
      </c>
      <c r="J37" s="139">
        <v>51.23</v>
      </c>
      <c r="K37" s="139">
        <v>51</v>
      </c>
      <c r="L37" s="129">
        <v>49</v>
      </c>
      <c r="M37" s="129">
        <v>48</v>
      </c>
      <c r="N37" s="27">
        <f t="shared" si="2"/>
        <v>238.6</v>
      </c>
      <c r="O37" s="129">
        <v>48</v>
      </c>
      <c r="P37" s="140">
        <v>49.6</v>
      </c>
      <c r="Q37" s="129">
        <v>49</v>
      </c>
      <c r="R37" s="129">
        <v>47</v>
      </c>
      <c r="S37" s="129">
        <v>45</v>
      </c>
      <c r="T37" s="156">
        <v>6</v>
      </c>
      <c r="U37" s="14"/>
    </row>
    <row r="38" spans="1:21" s="2" customFormat="1" ht="18" customHeight="1">
      <c r="A38" s="14"/>
      <c r="B38" s="225"/>
      <c r="C38" s="235"/>
      <c r="D38" s="127">
        <v>13</v>
      </c>
      <c r="E38" s="1" t="s">
        <v>96</v>
      </c>
      <c r="F38" s="40">
        <v>6</v>
      </c>
      <c r="G38" s="122">
        <f t="shared" si="0"/>
        <v>472.42000000000007</v>
      </c>
      <c r="H38" s="27">
        <f t="shared" si="1"/>
        <v>247.52</v>
      </c>
      <c r="I38" s="140">
        <v>50</v>
      </c>
      <c r="J38" s="129">
        <v>48</v>
      </c>
      <c r="K38" s="139">
        <v>51</v>
      </c>
      <c r="L38" s="140">
        <v>50</v>
      </c>
      <c r="M38" s="129">
        <v>48.52</v>
      </c>
      <c r="N38" s="27">
        <f t="shared" si="2"/>
        <v>228.8</v>
      </c>
      <c r="O38" s="129">
        <v>48</v>
      </c>
      <c r="P38" s="138">
        <v>52</v>
      </c>
      <c r="Q38" s="138">
        <v>52</v>
      </c>
      <c r="R38" s="129">
        <v>27</v>
      </c>
      <c r="S38" s="140">
        <v>49.8</v>
      </c>
      <c r="T38" s="123">
        <v>3.9</v>
      </c>
      <c r="U38" s="14"/>
    </row>
    <row r="39" spans="1:21" s="2" customFormat="1" ht="18" customHeight="1">
      <c r="A39" s="14"/>
      <c r="B39" s="225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</row>
    <row r="40" spans="1:21" s="2" customFormat="1" ht="18" customHeight="1">
      <c r="A40" s="14"/>
      <c r="B40" s="36"/>
      <c r="C40" s="48"/>
      <c r="D40" s="36"/>
      <c r="E40" s="48"/>
      <c r="F40" s="36"/>
      <c r="G40" s="48"/>
      <c r="H40" s="36"/>
      <c r="I40" s="48"/>
      <c r="J40" s="36"/>
      <c r="K40" s="48"/>
      <c r="L40" s="36"/>
      <c r="M40" s="48"/>
      <c r="N40" s="36"/>
      <c r="O40" s="48"/>
      <c r="P40" s="36"/>
      <c r="Q40" s="48"/>
      <c r="R40" s="36"/>
      <c r="S40" s="48"/>
      <c r="T40" s="36"/>
      <c r="U40" s="14"/>
    </row>
    <row r="41" spans="1:21" s="2" customFormat="1" ht="18" customHeight="1">
      <c r="A41" s="14"/>
      <c r="B41" s="225">
        <v>43785</v>
      </c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4"/>
    </row>
    <row r="42" spans="1:21" s="2" customFormat="1" ht="18" customHeight="1">
      <c r="A42" s="14"/>
      <c r="B42" s="225"/>
      <c r="C42" s="235" t="s">
        <v>28</v>
      </c>
      <c r="D42" s="226" t="s">
        <v>152</v>
      </c>
      <c r="E42" s="226"/>
      <c r="F42" s="226"/>
      <c r="G42" s="226"/>
      <c r="H42" s="226"/>
      <c r="I42" s="226"/>
      <c r="J42" s="226"/>
      <c r="K42" s="226"/>
      <c r="L42" s="226"/>
      <c r="M42" s="226"/>
      <c r="N42" s="226"/>
      <c r="O42" s="226"/>
      <c r="P42" s="14"/>
      <c r="Q42" s="16"/>
      <c r="R42" s="275" t="s">
        <v>154</v>
      </c>
      <c r="S42" s="275"/>
      <c r="T42" s="275"/>
      <c r="U42" s="14"/>
    </row>
    <row r="43" spans="1:21" s="2" customFormat="1" ht="18" customHeight="1">
      <c r="A43" s="14"/>
      <c r="B43" s="225"/>
      <c r="C43" s="235"/>
      <c r="D43" s="222" t="s">
        <v>1</v>
      </c>
      <c r="E43" s="236" t="s">
        <v>15</v>
      </c>
      <c r="F43" s="246" t="s">
        <v>84</v>
      </c>
      <c r="G43" s="247"/>
      <c r="H43" s="246" t="s">
        <v>5</v>
      </c>
      <c r="I43" s="247"/>
      <c r="J43" s="250" t="s">
        <v>0</v>
      </c>
      <c r="K43" s="251"/>
      <c r="L43" s="238" t="s">
        <v>11</v>
      </c>
      <c r="M43" s="239"/>
      <c r="N43" s="273" t="s">
        <v>30</v>
      </c>
      <c r="O43" s="232" t="s">
        <v>3</v>
      </c>
      <c r="P43" s="234" t="s">
        <v>127</v>
      </c>
      <c r="Q43" s="16"/>
      <c r="R43" s="275"/>
      <c r="S43" s="275"/>
      <c r="T43" s="275"/>
      <c r="U43" s="14"/>
    </row>
    <row r="44" spans="1:21" s="2" customFormat="1" ht="18" customHeight="1">
      <c r="A44" s="14"/>
      <c r="B44" s="225"/>
      <c r="C44" s="235"/>
      <c r="D44" s="222"/>
      <c r="E44" s="237"/>
      <c r="F44" s="248"/>
      <c r="G44" s="249"/>
      <c r="H44" s="248"/>
      <c r="I44" s="249"/>
      <c r="J44" s="252"/>
      <c r="K44" s="253"/>
      <c r="L44" s="240"/>
      <c r="M44" s="241"/>
      <c r="N44" s="274"/>
      <c r="O44" s="233"/>
      <c r="P44" s="234"/>
      <c r="Q44" s="16"/>
      <c r="R44" s="275"/>
      <c r="S44" s="275"/>
      <c r="T44" s="275"/>
      <c r="U44" s="14"/>
    </row>
    <row r="45" spans="1:21" s="2" customFormat="1" ht="18" customHeight="1">
      <c r="A45" s="14"/>
      <c r="B45" s="225"/>
      <c r="C45" s="235"/>
      <c r="D45" s="127">
        <v>1</v>
      </c>
      <c r="E45" s="1" t="s">
        <v>108</v>
      </c>
      <c r="F45" s="244" t="s">
        <v>48</v>
      </c>
      <c r="G45" s="245"/>
      <c r="H45" s="244" t="s">
        <v>81</v>
      </c>
      <c r="I45" s="245"/>
      <c r="J45" s="244" t="s">
        <v>76</v>
      </c>
      <c r="K45" s="245"/>
      <c r="L45" s="244" t="s">
        <v>109</v>
      </c>
      <c r="M45" s="245"/>
      <c r="N45" s="38" t="s">
        <v>24</v>
      </c>
      <c r="O45" s="73">
        <v>6.6429999999999998</v>
      </c>
      <c r="P45" s="104">
        <v>3</v>
      </c>
      <c r="Q45" s="16"/>
      <c r="R45" s="275"/>
      <c r="S45" s="275"/>
      <c r="T45" s="275"/>
      <c r="U45" s="14"/>
    </row>
    <row r="46" spans="1:21" s="2" customFormat="1" ht="18" customHeight="1">
      <c r="A46" s="14"/>
      <c r="B46" s="225"/>
      <c r="C46" s="235"/>
      <c r="D46" s="127">
        <v>2</v>
      </c>
      <c r="E46" s="1" t="s">
        <v>124</v>
      </c>
      <c r="F46" s="244" t="s">
        <v>87</v>
      </c>
      <c r="G46" s="245"/>
      <c r="H46" s="244" t="s">
        <v>99</v>
      </c>
      <c r="I46" s="245"/>
      <c r="J46" s="244" t="s">
        <v>78</v>
      </c>
      <c r="K46" s="245"/>
      <c r="L46" s="244" t="s">
        <v>60</v>
      </c>
      <c r="M46" s="245"/>
      <c r="N46" s="38" t="s">
        <v>24</v>
      </c>
      <c r="O46" s="73">
        <v>6.65</v>
      </c>
      <c r="P46" s="106">
        <v>5</v>
      </c>
      <c r="Q46" s="16"/>
      <c r="R46" s="275"/>
      <c r="S46" s="275"/>
      <c r="T46" s="275"/>
      <c r="U46" s="14"/>
    </row>
    <row r="47" spans="1:21" s="2" customFormat="1" ht="18" customHeight="1">
      <c r="A47" s="14"/>
      <c r="B47" s="225"/>
      <c r="C47" s="235"/>
      <c r="D47" s="127">
        <v>3</v>
      </c>
      <c r="E47" s="1" t="s">
        <v>96</v>
      </c>
      <c r="F47" s="244" t="s">
        <v>81</v>
      </c>
      <c r="G47" s="245"/>
      <c r="H47" s="244" t="s">
        <v>2</v>
      </c>
      <c r="I47" s="245"/>
      <c r="J47" s="244" t="s">
        <v>76</v>
      </c>
      <c r="K47" s="245"/>
      <c r="L47" s="244" t="s">
        <v>97</v>
      </c>
      <c r="M47" s="245"/>
      <c r="N47" s="38" t="s">
        <v>153</v>
      </c>
      <c r="O47" s="73">
        <v>6.758</v>
      </c>
      <c r="P47" s="102">
        <v>1</v>
      </c>
      <c r="Q47" s="16"/>
      <c r="R47" s="275"/>
      <c r="S47" s="275"/>
      <c r="T47" s="275"/>
      <c r="U47" s="14"/>
    </row>
    <row r="48" spans="1:21" s="2" customFormat="1" ht="18" customHeight="1">
      <c r="A48" s="14"/>
      <c r="B48" s="225"/>
      <c r="C48" s="235"/>
      <c r="D48" s="127">
        <v>4</v>
      </c>
      <c r="E48" s="1" t="s">
        <v>73</v>
      </c>
      <c r="F48" s="244" t="s">
        <v>99</v>
      </c>
      <c r="G48" s="245"/>
      <c r="H48" s="244" t="s">
        <v>49</v>
      </c>
      <c r="I48" s="245"/>
      <c r="J48" s="258" t="s">
        <v>100</v>
      </c>
      <c r="K48" s="259"/>
      <c r="L48" s="244" t="s">
        <v>41</v>
      </c>
      <c r="M48" s="245"/>
      <c r="N48" s="38" t="s">
        <v>24</v>
      </c>
      <c r="O48" s="73">
        <v>6.7610000000000001</v>
      </c>
      <c r="P48" s="103">
        <v>2</v>
      </c>
      <c r="Q48" s="16"/>
      <c r="R48" s="14"/>
      <c r="S48" s="14"/>
      <c r="T48" s="14"/>
      <c r="U48" s="14"/>
    </row>
    <row r="49" spans="1:21" s="2" customFormat="1" ht="18" customHeight="1">
      <c r="A49" s="14"/>
      <c r="B49" s="225"/>
      <c r="C49" s="235"/>
      <c r="D49" s="127">
        <v>5</v>
      </c>
      <c r="E49" s="1" t="s">
        <v>129</v>
      </c>
      <c r="F49" s="244" t="s">
        <v>107</v>
      </c>
      <c r="G49" s="245"/>
      <c r="H49" s="244" t="s">
        <v>39</v>
      </c>
      <c r="I49" s="245"/>
      <c r="J49" s="244" t="s">
        <v>76</v>
      </c>
      <c r="K49" s="245"/>
      <c r="L49" s="244" t="s">
        <v>79</v>
      </c>
      <c r="M49" s="245"/>
      <c r="N49" s="38" t="s">
        <v>153</v>
      </c>
      <c r="O49" s="74">
        <v>6.8079999999999998</v>
      </c>
      <c r="P49" s="107">
        <v>6</v>
      </c>
      <c r="Q49" s="16"/>
      <c r="R49" s="14"/>
      <c r="S49" s="102">
        <v>1</v>
      </c>
      <c r="T49" s="14"/>
      <c r="U49" s="14"/>
    </row>
    <row r="50" spans="1:21" s="2" customFormat="1" ht="18" customHeight="1" thickBot="1">
      <c r="A50" s="14"/>
      <c r="B50" s="225"/>
      <c r="C50" s="235"/>
      <c r="D50" s="78">
        <v>6</v>
      </c>
      <c r="E50" s="79" t="s">
        <v>150</v>
      </c>
      <c r="F50" s="266" t="s">
        <v>105</v>
      </c>
      <c r="G50" s="267"/>
      <c r="H50" s="266" t="s">
        <v>132</v>
      </c>
      <c r="I50" s="267"/>
      <c r="J50" s="266" t="s">
        <v>78</v>
      </c>
      <c r="K50" s="267"/>
      <c r="L50" s="266" t="s">
        <v>60</v>
      </c>
      <c r="M50" s="267"/>
      <c r="N50" s="80" t="s">
        <v>77</v>
      </c>
      <c r="O50" s="110">
        <v>6.8209999999999997</v>
      </c>
      <c r="P50" s="114">
        <v>4</v>
      </c>
      <c r="Q50" s="16"/>
      <c r="R50" s="14"/>
      <c r="S50" s="103">
        <v>2</v>
      </c>
      <c r="T50" s="14"/>
      <c r="U50" s="14"/>
    </row>
    <row r="51" spans="1:21" s="2" customFormat="1" ht="18" customHeight="1" thickTop="1">
      <c r="A51" s="14"/>
      <c r="B51" s="225"/>
      <c r="C51" s="235"/>
      <c r="D51" s="72">
        <v>7</v>
      </c>
      <c r="E51" s="75" t="s">
        <v>57</v>
      </c>
      <c r="F51" s="254" t="s">
        <v>2</v>
      </c>
      <c r="G51" s="255"/>
      <c r="H51" s="254" t="s">
        <v>75</v>
      </c>
      <c r="I51" s="255"/>
      <c r="J51" s="254" t="s">
        <v>143</v>
      </c>
      <c r="K51" s="255"/>
      <c r="L51" s="254" t="s">
        <v>60</v>
      </c>
      <c r="M51" s="255"/>
      <c r="N51" s="76" t="s">
        <v>77</v>
      </c>
      <c r="O51" s="77">
        <v>6.8220000000000001</v>
      </c>
      <c r="P51" s="137">
        <v>5</v>
      </c>
      <c r="Q51" s="16"/>
      <c r="R51" s="14"/>
      <c r="S51" s="104">
        <v>3</v>
      </c>
      <c r="T51" s="14"/>
      <c r="U51" s="14"/>
    </row>
    <row r="52" spans="1:21" s="2" customFormat="1" ht="18" customHeight="1">
      <c r="A52" s="14"/>
      <c r="B52" s="225"/>
      <c r="C52" s="235"/>
      <c r="D52" s="127">
        <v>8</v>
      </c>
      <c r="E52" s="1" t="s">
        <v>59</v>
      </c>
      <c r="F52" s="244" t="s">
        <v>39</v>
      </c>
      <c r="G52" s="245"/>
      <c r="H52" s="244" t="s">
        <v>48</v>
      </c>
      <c r="I52" s="245"/>
      <c r="J52" s="244" t="s">
        <v>78</v>
      </c>
      <c r="K52" s="245"/>
      <c r="L52" s="244" t="s">
        <v>79</v>
      </c>
      <c r="M52" s="245"/>
      <c r="N52" s="38" t="s">
        <v>24</v>
      </c>
      <c r="O52" s="74">
        <v>6.8310000000000004</v>
      </c>
      <c r="P52" s="103">
        <v>2</v>
      </c>
      <c r="Q52" s="16"/>
      <c r="R52" s="14"/>
      <c r="S52" s="105">
        <v>4</v>
      </c>
      <c r="T52" s="14"/>
      <c r="U52" s="14"/>
    </row>
    <row r="53" spans="1:21" s="2" customFormat="1" ht="18" customHeight="1">
      <c r="A53" s="14"/>
      <c r="B53" s="225"/>
      <c r="C53" s="235"/>
      <c r="D53" s="127">
        <v>9</v>
      </c>
      <c r="E53" s="1" t="s">
        <v>117</v>
      </c>
      <c r="F53" s="244" t="s">
        <v>119</v>
      </c>
      <c r="G53" s="245"/>
      <c r="H53" s="244" t="s">
        <v>118</v>
      </c>
      <c r="I53" s="245"/>
      <c r="J53" s="244" t="s">
        <v>80</v>
      </c>
      <c r="K53" s="245"/>
      <c r="L53" s="244" t="s">
        <v>90</v>
      </c>
      <c r="M53" s="245"/>
      <c r="N53" s="38" t="s">
        <v>77</v>
      </c>
      <c r="O53" s="74">
        <v>6.835</v>
      </c>
      <c r="P53" s="107">
        <v>6</v>
      </c>
      <c r="Q53" s="16"/>
      <c r="R53" s="14"/>
      <c r="S53" s="106">
        <v>5</v>
      </c>
      <c r="T53" s="14"/>
      <c r="U53" s="14"/>
    </row>
    <row r="54" spans="1:21" s="2" customFormat="1" ht="18" customHeight="1">
      <c r="A54" s="14"/>
      <c r="B54" s="225"/>
      <c r="C54" s="235"/>
      <c r="D54" s="127">
        <v>10</v>
      </c>
      <c r="E54" s="1" t="s">
        <v>111</v>
      </c>
      <c r="F54" s="244" t="s">
        <v>104</v>
      </c>
      <c r="G54" s="245"/>
      <c r="H54" s="244" t="s">
        <v>105</v>
      </c>
      <c r="I54" s="245"/>
      <c r="J54" s="244" t="s">
        <v>78</v>
      </c>
      <c r="K54" s="245"/>
      <c r="L54" s="244" t="s">
        <v>60</v>
      </c>
      <c r="M54" s="245"/>
      <c r="N54" s="38" t="s">
        <v>77</v>
      </c>
      <c r="O54" s="74">
        <v>6.8390000000000004</v>
      </c>
      <c r="P54" s="104">
        <v>3</v>
      </c>
      <c r="Q54" s="16"/>
      <c r="R54" s="14"/>
      <c r="S54" s="107">
        <v>6</v>
      </c>
      <c r="T54" s="14"/>
      <c r="U54" s="14"/>
    </row>
    <row r="55" spans="1:21" s="2" customFormat="1" ht="18" customHeight="1">
      <c r="A55" s="14"/>
      <c r="B55" s="225"/>
      <c r="C55" s="235"/>
      <c r="D55" s="127">
        <v>11</v>
      </c>
      <c r="E55" s="1" t="s">
        <v>98</v>
      </c>
      <c r="F55" s="244" t="s">
        <v>75</v>
      </c>
      <c r="G55" s="245"/>
      <c r="H55" s="244" t="s">
        <v>37</v>
      </c>
      <c r="I55" s="245"/>
      <c r="J55" s="244" t="s">
        <v>80</v>
      </c>
      <c r="K55" s="245"/>
      <c r="L55" s="244" t="s">
        <v>103</v>
      </c>
      <c r="M55" s="245"/>
      <c r="N55" s="38" t="s">
        <v>153</v>
      </c>
      <c r="O55" s="74">
        <v>6.85</v>
      </c>
      <c r="P55" s="102">
        <v>1</v>
      </c>
      <c r="Q55" s="16"/>
      <c r="R55" s="14"/>
      <c r="S55" s="108">
        <v>7</v>
      </c>
      <c r="T55" s="14"/>
      <c r="U55" s="14"/>
    </row>
    <row r="56" spans="1:21" s="2" customFormat="1" ht="18" customHeight="1" thickBot="1">
      <c r="A56" s="14"/>
      <c r="B56" s="225"/>
      <c r="C56" s="235"/>
      <c r="D56" s="78">
        <v>12</v>
      </c>
      <c r="E56" s="79" t="s">
        <v>120</v>
      </c>
      <c r="F56" s="266" t="s">
        <v>94</v>
      </c>
      <c r="G56" s="267"/>
      <c r="H56" s="266" t="s">
        <v>119</v>
      </c>
      <c r="I56" s="267"/>
      <c r="J56" s="266" t="s">
        <v>78</v>
      </c>
      <c r="K56" s="267"/>
      <c r="L56" s="266" t="s">
        <v>60</v>
      </c>
      <c r="M56" s="267"/>
      <c r="N56" s="80" t="s">
        <v>77</v>
      </c>
      <c r="O56" s="110">
        <v>6.891</v>
      </c>
      <c r="P56" s="114">
        <v>4</v>
      </c>
      <c r="Q56" s="16"/>
      <c r="R56" s="14"/>
      <c r="S56" s="14"/>
      <c r="T56" s="14"/>
      <c r="U56" s="14"/>
    </row>
    <row r="57" spans="1:21" s="19" customFormat="1" ht="18" customHeight="1" thickTop="1">
      <c r="A57" s="14"/>
      <c r="B57" s="225"/>
      <c r="C57" s="235"/>
      <c r="D57" s="72">
        <v>13</v>
      </c>
      <c r="E57" s="75" t="s">
        <v>151</v>
      </c>
      <c r="F57" s="254" t="s">
        <v>132</v>
      </c>
      <c r="G57" s="255"/>
      <c r="H57" s="254" t="s">
        <v>116</v>
      </c>
      <c r="I57" s="255"/>
      <c r="J57" s="254" t="s">
        <v>143</v>
      </c>
      <c r="K57" s="255"/>
      <c r="L57" s="254" t="s">
        <v>90</v>
      </c>
      <c r="M57" s="255"/>
      <c r="N57" s="76" t="s">
        <v>77</v>
      </c>
      <c r="O57" s="77">
        <v>6.8979999999999997</v>
      </c>
      <c r="P57" s="113">
        <v>3</v>
      </c>
      <c r="Q57" s="16"/>
      <c r="R57" s="14"/>
      <c r="S57" s="14"/>
      <c r="T57" s="14"/>
      <c r="U57" s="14"/>
    </row>
    <row r="58" spans="1:21" s="19" customFormat="1" ht="18" customHeight="1">
      <c r="A58" s="14"/>
      <c r="B58" s="225"/>
      <c r="C58" s="235"/>
      <c r="D58" s="127">
        <v>14</v>
      </c>
      <c r="E58" s="1" t="s">
        <v>149</v>
      </c>
      <c r="F58" s="244" t="s">
        <v>113</v>
      </c>
      <c r="G58" s="245"/>
      <c r="H58" s="244" t="s">
        <v>104</v>
      </c>
      <c r="I58" s="245"/>
      <c r="J58" s="258" t="s">
        <v>100</v>
      </c>
      <c r="K58" s="259"/>
      <c r="L58" s="244" t="s">
        <v>60</v>
      </c>
      <c r="M58" s="245"/>
      <c r="N58" s="38" t="s">
        <v>153</v>
      </c>
      <c r="O58" s="74">
        <v>6.9169999999999998</v>
      </c>
      <c r="P58" s="102">
        <v>1</v>
      </c>
      <c r="Q58" s="16"/>
      <c r="R58" s="14"/>
      <c r="S58" s="14"/>
      <c r="T58" s="14"/>
      <c r="U58" s="14"/>
    </row>
    <row r="59" spans="1:21" s="19" customFormat="1" ht="18" customHeight="1">
      <c r="A59" s="14"/>
      <c r="B59" s="225"/>
      <c r="C59" s="235"/>
      <c r="D59" s="127">
        <v>15</v>
      </c>
      <c r="E59" s="1" t="s">
        <v>110</v>
      </c>
      <c r="F59" s="244" t="s">
        <v>107</v>
      </c>
      <c r="G59" s="245"/>
      <c r="H59" s="244" t="s">
        <v>82</v>
      </c>
      <c r="I59" s="245"/>
      <c r="J59" s="244" t="s">
        <v>78</v>
      </c>
      <c r="K59" s="245"/>
      <c r="L59" s="244" t="s">
        <v>60</v>
      </c>
      <c r="M59" s="245"/>
      <c r="N59" s="38" t="s">
        <v>77</v>
      </c>
      <c r="O59" s="74">
        <v>6.9169999999999998</v>
      </c>
      <c r="P59" s="103">
        <v>2</v>
      </c>
      <c r="Q59" s="16"/>
      <c r="R59" s="14"/>
      <c r="S59" s="14"/>
      <c r="T59" s="14"/>
      <c r="U59" s="14"/>
    </row>
    <row r="60" spans="1:21" s="19" customFormat="1" ht="18" customHeight="1">
      <c r="A60" s="14"/>
      <c r="B60" s="225"/>
      <c r="C60" s="235"/>
      <c r="D60" s="127">
        <v>16</v>
      </c>
      <c r="E60" s="1" t="s">
        <v>101</v>
      </c>
      <c r="F60" s="244" t="s">
        <v>37</v>
      </c>
      <c r="G60" s="245"/>
      <c r="H60" s="244" t="s">
        <v>87</v>
      </c>
      <c r="I60" s="245"/>
      <c r="J60" s="244" t="s">
        <v>76</v>
      </c>
      <c r="K60" s="245"/>
      <c r="L60" s="244" t="s">
        <v>103</v>
      </c>
      <c r="M60" s="245"/>
      <c r="N60" s="38" t="s">
        <v>24</v>
      </c>
      <c r="O60" s="74">
        <v>6.9569999999999999</v>
      </c>
      <c r="P60" s="106">
        <v>5</v>
      </c>
      <c r="Q60" s="16"/>
      <c r="R60" s="14"/>
      <c r="S60" s="14"/>
      <c r="T60" s="14"/>
      <c r="U60" s="14"/>
    </row>
    <row r="61" spans="1:21" s="19" customFormat="1" ht="18" customHeight="1">
      <c r="A61" s="14"/>
      <c r="B61" s="225"/>
      <c r="C61" s="235"/>
      <c r="D61" s="127">
        <v>17</v>
      </c>
      <c r="E61" s="1" t="s">
        <v>112</v>
      </c>
      <c r="F61" s="244" t="s">
        <v>82</v>
      </c>
      <c r="G61" s="245"/>
      <c r="H61" s="244" t="s">
        <v>113</v>
      </c>
      <c r="I61" s="245"/>
      <c r="J61" s="258" t="s">
        <v>100</v>
      </c>
      <c r="K61" s="259"/>
      <c r="L61" s="244" t="s">
        <v>60</v>
      </c>
      <c r="M61" s="245"/>
      <c r="N61" s="38" t="s">
        <v>153</v>
      </c>
      <c r="O61" s="34">
        <v>7.0309999999999997</v>
      </c>
      <c r="P61" s="105">
        <v>4</v>
      </c>
      <c r="Q61" s="16"/>
      <c r="R61" s="14"/>
      <c r="S61" s="14"/>
      <c r="T61" s="14"/>
      <c r="U61" s="14"/>
    </row>
    <row r="62" spans="1:21" s="19" customFormat="1" ht="18" customHeight="1">
      <c r="A62" s="14"/>
      <c r="B62" s="225"/>
      <c r="C62" s="235"/>
      <c r="D62" s="127">
        <v>18</v>
      </c>
      <c r="E62" s="1" t="s">
        <v>130</v>
      </c>
      <c r="F62" s="244" t="s">
        <v>118</v>
      </c>
      <c r="G62" s="245"/>
      <c r="H62" s="244" t="s">
        <v>94</v>
      </c>
      <c r="I62" s="245"/>
      <c r="J62" s="244" t="s">
        <v>76</v>
      </c>
      <c r="K62" s="245"/>
      <c r="L62" s="244" t="s">
        <v>60</v>
      </c>
      <c r="M62" s="245"/>
      <c r="N62" s="38" t="s">
        <v>153</v>
      </c>
      <c r="O62" s="34">
        <v>7.46</v>
      </c>
      <c r="P62" s="107">
        <v>6</v>
      </c>
      <c r="Q62" s="16"/>
      <c r="R62" s="14"/>
      <c r="S62" s="14"/>
      <c r="T62" s="14"/>
      <c r="U62" s="14"/>
    </row>
    <row r="63" spans="1:21" s="2" customFormat="1" ht="18" customHeight="1">
      <c r="A63" s="5"/>
      <c r="B63" s="225"/>
      <c r="C63" s="23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14"/>
    </row>
    <row r="64" spans="1:21" s="2" customFormat="1" ht="18" customHeight="1">
      <c r="A64" s="14"/>
      <c r="B64" s="225"/>
      <c r="C64" s="235"/>
      <c r="D64" s="226" t="s">
        <v>23</v>
      </c>
      <c r="E64" s="226"/>
      <c r="F64" s="226"/>
      <c r="G64" s="226"/>
      <c r="H64" s="226"/>
      <c r="I64" s="226"/>
      <c r="J64" s="226"/>
      <c r="K64" s="226"/>
      <c r="L64" s="226"/>
      <c r="M64" s="226"/>
      <c r="N64" s="226"/>
      <c r="O64" s="226"/>
      <c r="P64" s="226"/>
      <c r="Q64" s="227"/>
      <c r="R64" s="125"/>
      <c r="S64" s="125"/>
      <c r="T64" s="260" t="s">
        <v>126</v>
      </c>
      <c r="U64" s="14"/>
    </row>
    <row r="65" spans="1:21" s="2" customFormat="1" ht="18" customHeight="1">
      <c r="A65" s="14"/>
      <c r="B65" s="225"/>
      <c r="C65" s="235"/>
      <c r="D65" s="222" t="s">
        <v>1</v>
      </c>
      <c r="E65" s="261" t="s">
        <v>15</v>
      </c>
      <c r="F65" s="262" t="s">
        <v>4</v>
      </c>
      <c r="G65" s="264" t="s">
        <v>20</v>
      </c>
      <c r="H65" s="265" t="s">
        <v>17</v>
      </c>
      <c r="I65" s="265"/>
      <c r="J65" s="265"/>
      <c r="K65" s="265"/>
      <c r="L65" s="265"/>
      <c r="M65" s="265"/>
      <c r="N65" s="265" t="s">
        <v>18</v>
      </c>
      <c r="O65" s="265"/>
      <c r="P65" s="265"/>
      <c r="Q65" s="265"/>
      <c r="R65" s="265"/>
      <c r="S65" s="265"/>
      <c r="T65" s="260"/>
      <c r="U65" s="14"/>
    </row>
    <row r="66" spans="1:21" s="2" customFormat="1" ht="18" customHeight="1">
      <c r="A66" s="14"/>
      <c r="B66" s="225"/>
      <c r="C66" s="235"/>
      <c r="D66" s="222"/>
      <c r="E66" s="261"/>
      <c r="F66" s="263"/>
      <c r="G66" s="264"/>
      <c r="H66" s="37" t="s">
        <v>19</v>
      </c>
      <c r="I66" s="23">
        <v>1</v>
      </c>
      <c r="J66" s="20">
        <v>2</v>
      </c>
      <c r="K66" s="21">
        <v>3</v>
      </c>
      <c r="L66" s="22">
        <v>4</v>
      </c>
      <c r="M66" s="28">
        <v>5</v>
      </c>
      <c r="N66" s="37" t="s">
        <v>19</v>
      </c>
      <c r="O66" s="23">
        <v>1</v>
      </c>
      <c r="P66" s="20">
        <v>2</v>
      </c>
      <c r="Q66" s="21">
        <v>3</v>
      </c>
      <c r="R66" s="22">
        <v>4</v>
      </c>
      <c r="S66" s="28">
        <v>5</v>
      </c>
      <c r="T66" s="260"/>
      <c r="U66" s="14"/>
    </row>
    <row r="67" spans="1:21" s="2" customFormat="1" ht="18" customHeight="1">
      <c r="A67" s="14"/>
      <c r="B67" s="225"/>
      <c r="C67" s="235"/>
      <c r="D67" s="127">
        <v>1</v>
      </c>
      <c r="E67" s="1" t="s">
        <v>108</v>
      </c>
      <c r="F67" s="40">
        <v>20</v>
      </c>
      <c r="G67" s="121">
        <f t="shared" ref="G67:G84" si="3">H67+N67-T67</f>
        <v>521.96</v>
      </c>
      <c r="H67" s="82">
        <f t="shared" ref="H67:H84" si="4">SUM(I67:M67)</f>
        <v>262.56</v>
      </c>
      <c r="I67" s="116">
        <v>53.56</v>
      </c>
      <c r="J67" s="51">
        <v>53</v>
      </c>
      <c r="K67" s="51">
        <v>53</v>
      </c>
      <c r="L67" s="138">
        <v>52</v>
      </c>
      <c r="M67" s="139">
        <v>51</v>
      </c>
      <c r="N67" s="82">
        <f t="shared" ref="N67:N84" si="5">SUM(O67:S67)</f>
        <v>259.7</v>
      </c>
      <c r="O67" s="138">
        <v>51.7</v>
      </c>
      <c r="P67" s="51">
        <v>53</v>
      </c>
      <c r="Q67" s="138">
        <v>52</v>
      </c>
      <c r="R67" s="138">
        <v>52</v>
      </c>
      <c r="S67" s="139">
        <v>51</v>
      </c>
      <c r="T67" s="123">
        <v>0.3</v>
      </c>
      <c r="U67" s="14"/>
    </row>
    <row r="68" spans="1:21" s="2" customFormat="1" ht="18" customHeight="1">
      <c r="A68" s="14"/>
      <c r="B68" s="225"/>
      <c r="C68" s="235"/>
      <c r="D68" s="127">
        <v>2</v>
      </c>
      <c r="E68" s="1" t="s">
        <v>124</v>
      </c>
      <c r="F68" s="40">
        <v>18</v>
      </c>
      <c r="G68" s="121">
        <f t="shared" si="3"/>
        <v>510.24000000000007</v>
      </c>
      <c r="H68" s="49">
        <f t="shared" si="4"/>
        <v>260.46000000000004</v>
      </c>
      <c r="I68" s="138">
        <v>52</v>
      </c>
      <c r="J68" s="51">
        <v>53</v>
      </c>
      <c r="K68" s="51">
        <v>53.46</v>
      </c>
      <c r="L68" s="138">
        <v>52</v>
      </c>
      <c r="M68" s="140">
        <v>50</v>
      </c>
      <c r="N68" s="50">
        <f t="shared" si="5"/>
        <v>253.98</v>
      </c>
      <c r="O68" s="140">
        <v>50</v>
      </c>
      <c r="P68" s="138">
        <v>52</v>
      </c>
      <c r="Q68" s="51">
        <v>52.98</v>
      </c>
      <c r="R68" s="139">
        <v>51</v>
      </c>
      <c r="S68" s="129">
        <v>48</v>
      </c>
      <c r="T68" s="123">
        <v>4.2</v>
      </c>
      <c r="U68" s="14"/>
    </row>
    <row r="69" spans="1:21" s="2" customFormat="1" ht="18" customHeight="1">
      <c r="A69" s="14"/>
      <c r="B69" s="225"/>
      <c r="C69" s="235"/>
      <c r="D69" s="127">
        <v>3</v>
      </c>
      <c r="E69" s="1" t="s">
        <v>73</v>
      </c>
      <c r="F69" s="40">
        <v>16</v>
      </c>
      <c r="G69" s="121">
        <f t="shared" si="3"/>
        <v>504.48</v>
      </c>
      <c r="H69" s="50">
        <f t="shared" si="4"/>
        <v>250.72</v>
      </c>
      <c r="I69" s="129">
        <v>49</v>
      </c>
      <c r="J69" s="140">
        <v>50</v>
      </c>
      <c r="K69" s="139">
        <v>51</v>
      </c>
      <c r="L69" s="139">
        <v>50.72</v>
      </c>
      <c r="M69" s="140">
        <v>50</v>
      </c>
      <c r="N69" s="50">
        <f t="shared" si="5"/>
        <v>254.36</v>
      </c>
      <c r="O69" s="139">
        <v>51</v>
      </c>
      <c r="P69" s="139">
        <v>51</v>
      </c>
      <c r="Q69" s="139">
        <v>51</v>
      </c>
      <c r="R69" s="139">
        <v>51.36</v>
      </c>
      <c r="S69" s="140">
        <v>50</v>
      </c>
      <c r="T69" s="123">
        <v>0.6</v>
      </c>
      <c r="U69" s="14"/>
    </row>
    <row r="70" spans="1:21" s="2" customFormat="1" ht="18" customHeight="1">
      <c r="A70" s="14"/>
      <c r="B70" s="225"/>
      <c r="C70" s="235"/>
      <c r="D70" s="127">
        <v>4</v>
      </c>
      <c r="E70" s="1" t="s">
        <v>101</v>
      </c>
      <c r="F70" s="40">
        <v>15</v>
      </c>
      <c r="G70" s="121">
        <f t="shared" si="3"/>
        <v>500.96</v>
      </c>
      <c r="H70" s="27">
        <f t="shared" si="4"/>
        <v>247.94</v>
      </c>
      <c r="I70" s="140">
        <v>50</v>
      </c>
      <c r="J70" s="140">
        <v>50</v>
      </c>
      <c r="K70" s="139">
        <v>50.94</v>
      </c>
      <c r="L70" s="140">
        <v>50</v>
      </c>
      <c r="M70" s="129">
        <v>47</v>
      </c>
      <c r="N70" s="35">
        <f t="shared" si="5"/>
        <v>256.62</v>
      </c>
      <c r="O70" s="138">
        <v>52</v>
      </c>
      <c r="P70" s="138">
        <v>52</v>
      </c>
      <c r="Q70" s="51">
        <v>52.62</v>
      </c>
      <c r="R70" s="139">
        <v>51</v>
      </c>
      <c r="S70" s="129">
        <v>49</v>
      </c>
      <c r="T70" s="123">
        <v>3.6</v>
      </c>
      <c r="U70" s="14"/>
    </row>
    <row r="71" spans="1:21" s="2" customFormat="1" ht="18" customHeight="1">
      <c r="A71" s="14"/>
      <c r="B71" s="225"/>
      <c r="C71" s="235"/>
      <c r="D71" s="127">
        <v>5</v>
      </c>
      <c r="E71" s="1" t="s">
        <v>96</v>
      </c>
      <c r="F71" s="40">
        <v>14</v>
      </c>
      <c r="G71" s="121">
        <f t="shared" si="3"/>
        <v>500.13</v>
      </c>
      <c r="H71" s="35">
        <f t="shared" si="4"/>
        <v>253.82</v>
      </c>
      <c r="I71" s="140">
        <v>50</v>
      </c>
      <c r="J71" s="139">
        <v>50.82</v>
      </c>
      <c r="K71" s="138">
        <v>52</v>
      </c>
      <c r="L71" s="138">
        <v>52</v>
      </c>
      <c r="M71" s="129">
        <v>49</v>
      </c>
      <c r="N71" s="50">
        <f t="shared" si="5"/>
        <v>251.71</v>
      </c>
      <c r="O71" s="129">
        <v>49</v>
      </c>
      <c r="P71" s="138">
        <v>51.71</v>
      </c>
      <c r="Q71" s="138">
        <v>52</v>
      </c>
      <c r="R71" s="139">
        <v>51</v>
      </c>
      <c r="S71" s="129">
        <v>48</v>
      </c>
      <c r="T71" s="156">
        <v>5.4</v>
      </c>
      <c r="U71" s="14"/>
    </row>
    <row r="72" spans="1:21" s="2" customFormat="1" ht="18" customHeight="1">
      <c r="A72" s="14"/>
      <c r="B72" s="225"/>
      <c r="C72" s="235"/>
      <c r="D72" s="127">
        <v>6</v>
      </c>
      <c r="E72" s="1" t="s">
        <v>59</v>
      </c>
      <c r="F72" s="40">
        <v>13</v>
      </c>
      <c r="G72" s="121">
        <f t="shared" si="3"/>
        <v>500.09999999999997</v>
      </c>
      <c r="H72" s="27">
        <f t="shared" si="4"/>
        <v>248.71</v>
      </c>
      <c r="I72" s="129">
        <v>49</v>
      </c>
      <c r="J72" s="140">
        <v>50</v>
      </c>
      <c r="K72" s="139">
        <v>51</v>
      </c>
      <c r="L72" s="139">
        <v>50.71</v>
      </c>
      <c r="M72" s="129">
        <v>48</v>
      </c>
      <c r="N72" s="49">
        <f t="shared" si="5"/>
        <v>257.69</v>
      </c>
      <c r="O72" s="139">
        <v>51</v>
      </c>
      <c r="P72" s="138">
        <v>52</v>
      </c>
      <c r="Q72" s="138">
        <v>52</v>
      </c>
      <c r="R72" s="51">
        <v>52.69</v>
      </c>
      <c r="S72" s="140">
        <v>50</v>
      </c>
      <c r="T72" s="156">
        <v>6.3</v>
      </c>
      <c r="U72" s="14"/>
    </row>
    <row r="73" spans="1:21" s="2" customFormat="1" ht="18" customHeight="1">
      <c r="A73" s="14"/>
      <c r="B73" s="225"/>
      <c r="C73" s="235"/>
      <c r="D73" s="127">
        <v>7</v>
      </c>
      <c r="E73" s="1" t="s">
        <v>57</v>
      </c>
      <c r="F73" s="40">
        <v>12</v>
      </c>
      <c r="G73" s="122">
        <f t="shared" si="3"/>
        <v>499.44</v>
      </c>
      <c r="H73" s="50">
        <f t="shared" si="4"/>
        <v>250.8</v>
      </c>
      <c r="I73" s="140">
        <v>50</v>
      </c>
      <c r="J73" s="139">
        <v>51</v>
      </c>
      <c r="K73" s="138">
        <v>51.8</v>
      </c>
      <c r="L73" s="140">
        <v>50</v>
      </c>
      <c r="M73" s="129">
        <v>48</v>
      </c>
      <c r="N73" s="50">
        <f t="shared" si="5"/>
        <v>250.44</v>
      </c>
      <c r="O73" s="140">
        <v>50</v>
      </c>
      <c r="P73" s="139">
        <v>51</v>
      </c>
      <c r="Q73" s="139">
        <v>51.44</v>
      </c>
      <c r="R73" s="140">
        <v>50</v>
      </c>
      <c r="S73" s="129">
        <v>48</v>
      </c>
      <c r="T73" s="123">
        <v>1.8</v>
      </c>
      <c r="U73" s="14"/>
    </row>
    <row r="74" spans="1:21" s="2" customFormat="1" ht="18" customHeight="1">
      <c r="A74" s="14"/>
      <c r="B74" s="225"/>
      <c r="C74" s="235"/>
      <c r="D74" s="127">
        <v>8</v>
      </c>
      <c r="E74" s="1" t="s">
        <v>111</v>
      </c>
      <c r="F74" s="40">
        <v>11</v>
      </c>
      <c r="G74" s="122">
        <f t="shared" si="3"/>
        <v>497.47</v>
      </c>
      <c r="H74" s="50">
        <f t="shared" si="4"/>
        <v>250.48</v>
      </c>
      <c r="I74" s="129">
        <v>49.48</v>
      </c>
      <c r="J74" s="139">
        <v>51</v>
      </c>
      <c r="K74" s="139">
        <v>51</v>
      </c>
      <c r="L74" s="139">
        <v>51</v>
      </c>
      <c r="M74" s="129">
        <v>48</v>
      </c>
      <c r="N74" s="27">
        <f t="shared" si="5"/>
        <v>249.39</v>
      </c>
      <c r="O74" s="129">
        <v>49.39</v>
      </c>
      <c r="P74" s="140">
        <v>50</v>
      </c>
      <c r="Q74" s="139">
        <v>51</v>
      </c>
      <c r="R74" s="139">
        <v>51</v>
      </c>
      <c r="S74" s="129">
        <v>48</v>
      </c>
      <c r="T74" s="123">
        <v>2.4</v>
      </c>
      <c r="U74" s="14"/>
    </row>
    <row r="75" spans="1:21" s="2" customFormat="1" ht="18" customHeight="1">
      <c r="A75" s="14"/>
      <c r="B75" s="225"/>
      <c r="C75" s="235"/>
      <c r="D75" s="127">
        <v>9</v>
      </c>
      <c r="E75" s="1" t="s">
        <v>98</v>
      </c>
      <c r="F75" s="40">
        <v>10</v>
      </c>
      <c r="G75" s="122">
        <f t="shared" si="3"/>
        <v>496.94000000000005</v>
      </c>
      <c r="H75" s="27">
        <f t="shared" si="4"/>
        <v>249.68</v>
      </c>
      <c r="I75" s="129">
        <v>49</v>
      </c>
      <c r="J75" s="138">
        <v>51.68</v>
      </c>
      <c r="K75" s="140">
        <v>50</v>
      </c>
      <c r="L75" s="140">
        <v>50</v>
      </c>
      <c r="M75" s="129">
        <v>49</v>
      </c>
      <c r="N75" s="27">
        <f t="shared" si="5"/>
        <v>249.66</v>
      </c>
      <c r="O75" s="129">
        <v>49</v>
      </c>
      <c r="P75" s="138">
        <v>51.66</v>
      </c>
      <c r="Q75" s="139">
        <v>51</v>
      </c>
      <c r="R75" s="140">
        <v>50</v>
      </c>
      <c r="S75" s="129">
        <v>48</v>
      </c>
      <c r="T75" s="123">
        <v>2.4</v>
      </c>
      <c r="U75" s="14"/>
    </row>
    <row r="76" spans="1:21" s="2" customFormat="1" ht="18" customHeight="1">
      <c r="A76" s="14"/>
      <c r="B76" s="225"/>
      <c r="C76" s="235"/>
      <c r="D76" s="127">
        <v>10</v>
      </c>
      <c r="E76" s="1" t="s">
        <v>151</v>
      </c>
      <c r="F76" s="40">
        <v>9</v>
      </c>
      <c r="G76" s="122">
        <f t="shared" si="3"/>
        <v>496.74000000000007</v>
      </c>
      <c r="H76" s="27">
        <f t="shared" si="4"/>
        <v>248.67000000000002</v>
      </c>
      <c r="I76" s="140">
        <v>49.67</v>
      </c>
      <c r="J76" s="139">
        <v>51</v>
      </c>
      <c r="K76" s="140">
        <v>50</v>
      </c>
      <c r="L76" s="140">
        <v>50</v>
      </c>
      <c r="M76" s="129">
        <v>48</v>
      </c>
      <c r="N76" s="50">
        <f t="shared" si="5"/>
        <v>250.77</v>
      </c>
      <c r="O76" s="139">
        <v>50.77</v>
      </c>
      <c r="P76" s="138">
        <v>52</v>
      </c>
      <c r="Q76" s="129">
        <v>48</v>
      </c>
      <c r="R76" s="139">
        <v>51</v>
      </c>
      <c r="S76" s="129">
        <v>49</v>
      </c>
      <c r="T76" s="123">
        <v>2.7</v>
      </c>
      <c r="U76" s="14"/>
    </row>
    <row r="77" spans="1:21" s="2" customFormat="1" ht="18" customHeight="1">
      <c r="A77" s="14"/>
      <c r="B77" s="225"/>
      <c r="C77" s="235"/>
      <c r="D77" s="127">
        <v>11</v>
      </c>
      <c r="E77" s="1" t="s">
        <v>150</v>
      </c>
      <c r="F77" s="40">
        <v>8</v>
      </c>
      <c r="G77" s="122">
        <f t="shared" si="3"/>
        <v>493.35</v>
      </c>
      <c r="H77" s="50">
        <f t="shared" si="4"/>
        <v>251.87</v>
      </c>
      <c r="I77" s="129">
        <v>49</v>
      </c>
      <c r="J77" s="140">
        <v>50</v>
      </c>
      <c r="K77" s="51">
        <v>53</v>
      </c>
      <c r="L77" s="139">
        <v>51</v>
      </c>
      <c r="M77" s="129">
        <v>48.87</v>
      </c>
      <c r="N77" s="27">
        <f t="shared" si="5"/>
        <v>248.38</v>
      </c>
      <c r="O77" s="129">
        <v>49</v>
      </c>
      <c r="P77" s="139">
        <v>51</v>
      </c>
      <c r="Q77" s="139">
        <v>51</v>
      </c>
      <c r="R77" s="129">
        <v>49</v>
      </c>
      <c r="S77" s="129">
        <v>48.38</v>
      </c>
      <c r="T77" s="156">
        <v>6.9</v>
      </c>
      <c r="U77" s="14"/>
    </row>
    <row r="78" spans="1:21" s="2" customFormat="1" ht="18" customHeight="1">
      <c r="A78" s="14"/>
      <c r="B78" s="225"/>
      <c r="C78" s="235"/>
      <c r="D78" s="127">
        <v>12</v>
      </c>
      <c r="E78" s="1" t="s">
        <v>149</v>
      </c>
      <c r="F78" s="40">
        <v>7</v>
      </c>
      <c r="G78" s="122">
        <f t="shared" si="3"/>
        <v>493.10999999999996</v>
      </c>
      <c r="H78" s="27">
        <f t="shared" si="4"/>
        <v>245.57</v>
      </c>
      <c r="I78" s="129">
        <v>49</v>
      </c>
      <c r="J78" s="139">
        <v>50.57</v>
      </c>
      <c r="K78" s="129">
        <v>49</v>
      </c>
      <c r="L78" s="129">
        <v>49</v>
      </c>
      <c r="M78" s="129">
        <v>48</v>
      </c>
      <c r="N78" s="50">
        <f t="shared" si="5"/>
        <v>254.14</v>
      </c>
      <c r="O78" s="140">
        <v>50</v>
      </c>
      <c r="P78" s="138">
        <v>52.14</v>
      </c>
      <c r="Q78" s="138">
        <v>52</v>
      </c>
      <c r="R78" s="139">
        <v>51</v>
      </c>
      <c r="S78" s="129">
        <v>49</v>
      </c>
      <c r="T78" s="156">
        <v>6.6</v>
      </c>
      <c r="U78" s="14"/>
    </row>
    <row r="79" spans="1:21" s="2" customFormat="1" ht="18" customHeight="1">
      <c r="A79" s="14"/>
      <c r="B79" s="225"/>
      <c r="C79" s="235"/>
      <c r="D79" s="127">
        <v>13</v>
      </c>
      <c r="E79" s="1" t="s">
        <v>117</v>
      </c>
      <c r="F79" s="40">
        <v>6</v>
      </c>
      <c r="G79" s="122">
        <f t="shared" si="3"/>
        <v>490.46</v>
      </c>
      <c r="H79" s="27">
        <f t="shared" si="4"/>
        <v>248.1</v>
      </c>
      <c r="I79" s="129">
        <v>49</v>
      </c>
      <c r="J79" s="140">
        <v>50</v>
      </c>
      <c r="K79" s="139">
        <v>51</v>
      </c>
      <c r="L79" s="140">
        <v>50</v>
      </c>
      <c r="M79" s="129">
        <v>48.1</v>
      </c>
      <c r="N79" s="27">
        <f t="shared" si="5"/>
        <v>244.46</v>
      </c>
      <c r="O79" s="129">
        <v>49</v>
      </c>
      <c r="P79" s="140">
        <v>50</v>
      </c>
      <c r="Q79" s="140">
        <v>50</v>
      </c>
      <c r="R79" s="129">
        <v>48</v>
      </c>
      <c r="S79" s="129">
        <v>47.46</v>
      </c>
      <c r="T79" s="123">
        <v>2.1</v>
      </c>
      <c r="U79" s="14"/>
    </row>
    <row r="80" spans="1:21" s="2" customFormat="1" ht="18" customHeight="1">
      <c r="A80" s="14"/>
      <c r="B80" s="126"/>
      <c r="C80" s="235"/>
      <c r="D80" s="127">
        <v>14</v>
      </c>
      <c r="E80" s="1" t="s">
        <v>120</v>
      </c>
      <c r="F80" s="40">
        <v>5</v>
      </c>
      <c r="G80" s="122">
        <f t="shared" si="3"/>
        <v>489.81</v>
      </c>
      <c r="H80" s="50">
        <f t="shared" si="4"/>
        <v>250.01</v>
      </c>
      <c r="I80" s="140">
        <v>50</v>
      </c>
      <c r="J80" s="140">
        <v>50</v>
      </c>
      <c r="K80" s="138">
        <v>52</v>
      </c>
      <c r="L80" s="129">
        <v>49</v>
      </c>
      <c r="M80" s="129">
        <v>49.01</v>
      </c>
      <c r="N80" s="27">
        <f t="shared" si="5"/>
        <v>247</v>
      </c>
      <c r="O80" s="140">
        <v>50</v>
      </c>
      <c r="P80" s="140">
        <v>50</v>
      </c>
      <c r="Q80" s="139">
        <v>51</v>
      </c>
      <c r="R80" s="129">
        <v>49</v>
      </c>
      <c r="S80" s="129">
        <v>47</v>
      </c>
      <c r="T80" s="156">
        <v>7.2</v>
      </c>
      <c r="U80" s="14"/>
    </row>
    <row r="81" spans="1:21" s="2" customFormat="1" ht="18" customHeight="1">
      <c r="A81" s="14"/>
      <c r="B81" s="126"/>
      <c r="C81" s="235"/>
      <c r="D81" s="127">
        <v>15</v>
      </c>
      <c r="E81" s="1" t="s">
        <v>110</v>
      </c>
      <c r="F81" s="40">
        <v>4</v>
      </c>
      <c r="G81" s="122">
        <f t="shared" si="3"/>
        <v>480.7</v>
      </c>
      <c r="H81" s="27">
        <f t="shared" si="4"/>
        <v>245.47</v>
      </c>
      <c r="I81" s="140">
        <v>50</v>
      </c>
      <c r="J81" s="129">
        <v>48</v>
      </c>
      <c r="K81" s="140">
        <v>50</v>
      </c>
      <c r="L81" s="129">
        <v>49.47</v>
      </c>
      <c r="M81" s="129">
        <v>48</v>
      </c>
      <c r="N81" s="27">
        <f t="shared" si="5"/>
        <v>238.23</v>
      </c>
      <c r="O81" s="129">
        <v>49</v>
      </c>
      <c r="P81" s="129">
        <v>47</v>
      </c>
      <c r="Q81" s="140">
        <v>50</v>
      </c>
      <c r="R81" s="129">
        <v>47.23</v>
      </c>
      <c r="S81" s="129">
        <v>45</v>
      </c>
      <c r="T81" s="123">
        <v>3</v>
      </c>
      <c r="U81" s="14"/>
    </row>
    <row r="82" spans="1:21" s="2" customFormat="1" ht="18" customHeight="1">
      <c r="A82" s="14"/>
      <c r="B82" s="126"/>
      <c r="C82" s="235"/>
      <c r="D82" s="127">
        <v>16</v>
      </c>
      <c r="E82" s="1" t="s">
        <v>112</v>
      </c>
      <c r="F82" s="40">
        <v>3</v>
      </c>
      <c r="G82" s="122">
        <f t="shared" si="3"/>
        <v>475.15999999999997</v>
      </c>
      <c r="H82" s="27">
        <f t="shared" si="4"/>
        <v>234.82999999999998</v>
      </c>
      <c r="I82" s="129">
        <v>46</v>
      </c>
      <c r="J82" s="129">
        <v>48</v>
      </c>
      <c r="K82" s="129">
        <v>49</v>
      </c>
      <c r="L82" s="129">
        <v>47</v>
      </c>
      <c r="M82" s="129">
        <v>44.83</v>
      </c>
      <c r="N82" s="27">
        <f t="shared" si="5"/>
        <v>246.32999999999998</v>
      </c>
      <c r="O82" s="140">
        <v>50</v>
      </c>
      <c r="P82" s="140">
        <v>50</v>
      </c>
      <c r="Q82" s="139">
        <v>51</v>
      </c>
      <c r="R82" s="129">
        <v>49</v>
      </c>
      <c r="S82" s="129">
        <v>46.33</v>
      </c>
      <c r="T82" s="156">
        <v>6</v>
      </c>
      <c r="U82" s="14"/>
    </row>
    <row r="83" spans="1:21" s="2" customFormat="1" ht="18" customHeight="1">
      <c r="A83" s="14"/>
      <c r="B83" s="128"/>
      <c r="C83" s="235"/>
      <c r="D83" s="127">
        <v>17</v>
      </c>
      <c r="E83" s="1" t="s">
        <v>129</v>
      </c>
      <c r="F83" s="40">
        <v>2</v>
      </c>
      <c r="G83" s="122">
        <f t="shared" si="3"/>
        <v>466.90999999999997</v>
      </c>
      <c r="H83" s="27">
        <f t="shared" si="4"/>
        <v>221.4</v>
      </c>
      <c r="I83" s="129">
        <v>48</v>
      </c>
      <c r="J83" s="139">
        <v>51</v>
      </c>
      <c r="K83" s="129">
        <v>24</v>
      </c>
      <c r="L83" s="129">
        <v>49</v>
      </c>
      <c r="M83" s="129">
        <v>49.4</v>
      </c>
      <c r="N83" s="50">
        <f t="shared" si="5"/>
        <v>253.01</v>
      </c>
      <c r="O83" s="139">
        <v>51</v>
      </c>
      <c r="P83" s="139">
        <v>51</v>
      </c>
      <c r="Q83" s="138">
        <v>52</v>
      </c>
      <c r="R83" s="129">
        <v>49</v>
      </c>
      <c r="S83" s="140">
        <v>50.01</v>
      </c>
      <c r="T83" s="156">
        <v>7.5</v>
      </c>
      <c r="U83" s="14"/>
    </row>
    <row r="84" spans="1:21" s="2" customFormat="1" ht="18" customHeight="1">
      <c r="A84" s="14"/>
      <c r="B84" s="126"/>
      <c r="C84" s="235"/>
      <c r="D84" s="127">
        <v>18</v>
      </c>
      <c r="E84" s="1" t="s">
        <v>130</v>
      </c>
      <c r="F84" s="40">
        <v>1</v>
      </c>
      <c r="G84" s="122">
        <f t="shared" si="3"/>
        <v>466.8</v>
      </c>
      <c r="H84" s="27">
        <f t="shared" si="4"/>
        <v>232.11</v>
      </c>
      <c r="I84" s="129">
        <v>45</v>
      </c>
      <c r="J84" s="129">
        <v>47</v>
      </c>
      <c r="K84" s="129">
        <v>49</v>
      </c>
      <c r="L84" s="129">
        <v>46</v>
      </c>
      <c r="M84" s="129">
        <v>45.11</v>
      </c>
      <c r="N84" s="27">
        <f t="shared" si="5"/>
        <v>243.39</v>
      </c>
      <c r="O84" s="129">
        <v>48</v>
      </c>
      <c r="P84" s="129">
        <v>49</v>
      </c>
      <c r="Q84" s="140">
        <v>50</v>
      </c>
      <c r="R84" s="129">
        <v>49</v>
      </c>
      <c r="S84" s="129">
        <v>47.39</v>
      </c>
      <c r="T84" s="156">
        <v>8.6999999999999993</v>
      </c>
      <c r="U84" s="14"/>
    </row>
    <row r="85" spans="1:21" ht="12.7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</row>
  </sheetData>
  <sortState ref="E26:T38">
    <sortCondition descending="1" ref="G26:G38"/>
  </sortState>
  <mergeCells count="168">
    <mergeCell ref="N65:S65"/>
    <mergeCell ref="H19:I19"/>
    <mergeCell ref="J19:K19"/>
    <mergeCell ref="L19:M19"/>
    <mergeCell ref="H20:I20"/>
    <mergeCell ref="J20:K20"/>
    <mergeCell ref="L20:M20"/>
    <mergeCell ref="J51:K51"/>
    <mergeCell ref="L51:M51"/>
    <mergeCell ref="J50:K50"/>
    <mergeCell ref="L50:M50"/>
    <mergeCell ref="H51:I51"/>
    <mergeCell ref="H21:I21"/>
    <mergeCell ref="J21:K21"/>
    <mergeCell ref="L21:M21"/>
    <mergeCell ref="H62:I62"/>
    <mergeCell ref="J62:K62"/>
    <mergeCell ref="L62:M62"/>
    <mergeCell ref="L54:M54"/>
    <mergeCell ref="H55:I55"/>
    <mergeCell ref="J55:K55"/>
    <mergeCell ref="L52:M52"/>
    <mergeCell ref="H53:I53"/>
    <mergeCell ref="J53:K53"/>
    <mergeCell ref="F13:G13"/>
    <mergeCell ref="F14:G14"/>
    <mergeCell ref="F15:G15"/>
    <mergeCell ref="F16:G16"/>
    <mergeCell ref="F17:G17"/>
    <mergeCell ref="H18:I18"/>
    <mergeCell ref="J18:K18"/>
    <mergeCell ref="L18:M18"/>
    <mergeCell ref="H15:I15"/>
    <mergeCell ref="J15:K15"/>
    <mergeCell ref="L15:M15"/>
    <mergeCell ref="H16:I16"/>
    <mergeCell ref="J16:K16"/>
    <mergeCell ref="L16:M16"/>
    <mergeCell ref="H13:I13"/>
    <mergeCell ref="J13:K13"/>
    <mergeCell ref="L13:M13"/>
    <mergeCell ref="H17:I17"/>
    <mergeCell ref="J17:K17"/>
    <mergeCell ref="L17:M17"/>
    <mergeCell ref="H14:I14"/>
    <mergeCell ref="J14:K14"/>
    <mergeCell ref="L14:M14"/>
    <mergeCell ref="H9:I9"/>
    <mergeCell ref="J9:K9"/>
    <mergeCell ref="L9:M9"/>
    <mergeCell ref="H10:I10"/>
    <mergeCell ref="J10:K10"/>
    <mergeCell ref="L10:M10"/>
    <mergeCell ref="H11:I11"/>
    <mergeCell ref="J11:K11"/>
    <mergeCell ref="L11:M11"/>
    <mergeCell ref="H12:I12"/>
    <mergeCell ref="J12:K12"/>
    <mergeCell ref="L12:M12"/>
    <mergeCell ref="H61:I61"/>
    <mergeCell ref="J61:K61"/>
    <mergeCell ref="L61:M61"/>
    <mergeCell ref="H58:I58"/>
    <mergeCell ref="J58:K58"/>
    <mergeCell ref="L58:M58"/>
    <mergeCell ref="H59:I59"/>
    <mergeCell ref="J59:K59"/>
    <mergeCell ref="L59:M59"/>
    <mergeCell ref="L48:M48"/>
    <mergeCell ref="H49:I49"/>
    <mergeCell ref="J49:K49"/>
    <mergeCell ref="J60:K60"/>
    <mergeCell ref="L60:M60"/>
    <mergeCell ref="J56:K56"/>
    <mergeCell ref="L56:M56"/>
    <mergeCell ref="J57:K57"/>
    <mergeCell ref="L57:M57"/>
    <mergeCell ref="J54:K54"/>
    <mergeCell ref="L49:M49"/>
    <mergeCell ref="H50:I50"/>
    <mergeCell ref="F51:G51"/>
    <mergeCell ref="F52:G52"/>
    <mergeCell ref="F53:G53"/>
    <mergeCell ref="H60:I60"/>
    <mergeCell ref="H56:I56"/>
    <mergeCell ref="H57:I57"/>
    <mergeCell ref="H54:I54"/>
    <mergeCell ref="T64:T66"/>
    <mergeCell ref="D65:D66"/>
    <mergeCell ref="E65:E66"/>
    <mergeCell ref="F65:F66"/>
    <mergeCell ref="G65:G66"/>
    <mergeCell ref="H65:M65"/>
    <mergeCell ref="F61:G61"/>
    <mergeCell ref="F62:G62"/>
    <mergeCell ref="L53:M53"/>
    <mergeCell ref="L55:M55"/>
    <mergeCell ref="H52:I52"/>
    <mergeCell ref="J52:K52"/>
    <mergeCell ref="F56:G56"/>
    <mergeCell ref="F57:G57"/>
    <mergeCell ref="F58:G58"/>
    <mergeCell ref="F59:G59"/>
    <mergeCell ref="F60:G60"/>
    <mergeCell ref="D23:S23"/>
    <mergeCell ref="N43:N44"/>
    <mergeCell ref="O43:O44"/>
    <mergeCell ref="P43:P44"/>
    <mergeCell ref="H24:M24"/>
    <mergeCell ref="N24:S24"/>
    <mergeCell ref="R42:T47"/>
    <mergeCell ref="L43:M44"/>
    <mergeCell ref="F45:G45"/>
    <mergeCell ref="F46:G46"/>
    <mergeCell ref="F47:G47"/>
    <mergeCell ref="D24:D25"/>
    <mergeCell ref="E24:E25"/>
    <mergeCell ref="F24:F25"/>
    <mergeCell ref="G24:G25"/>
    <mergeCell ref="H45:I45"/>
    <mergeCell ref="B41:B79"/>
    <mergeCell ref="C42:C84"/>
    <mergeCell ref="D42:O42"/>
    <mergeCell ref="D43:D44"/>
    <mergeCell ref="E43:E44"/>
    <mergeCell ref="F43:G44"/>
    <mergeCell ref="H43:I44"/>
    <mergeCell ref="J43:K44"/>
    <mergeCell ref="D64:Q64"/>
    <mergeCell ref="F48:G48"/>
    <mergeCell ref="F49:G49"/>
    <mergeCell ref="F50:G50"/>
    <mergeCell ref="F54:G54"/>
    <mergeCell ref="F55:G55"/>
    <mergeCell ref="J45:K45"/>
    <mergeCell ref="L45:M45"/>
    <mergeCell ref="H46:I46"/>
    <mergeCell ref="J46:K46"/>
    <mergeCell ref="L46:M46"/>
    <mergeCell ref="H47:I47"/>
    <mergeCell ref="J47:K47"/>
    <mergeCell ref="L47:M47"/>
    <mergeCell ref="H48:I48"/>
    <mergeCell ref="J48:K48"/>
    <mergeCell ref="B2:D2"/>
    <mergeCell ref="E2:R2"/>
    <mergeCell ref="S2:T2"/>
    <mergeCell ref="B6:B39"/>
    <mergeCell ref="C6:C38"/>
    <mergeCell ref="D6:O6"/>
    <mergeCell ref="D7:D8"/>
    <mergeCell ref="E7:E8"/>
    <mergeCell ref="F7:G8"/>
    <mergeCell ref="H7:I8"/>
    <mergeCell ref="J7:K8"/>
    <mergeCell ref="L7:M8"/>
    <mergeCell ref="N7:N8"/>
    <mergeCell ref="O7:O8"/>
    <mergeCell ref="P7:P8"/>
    <mergeCell ref="T23:T25"/>
    <mergeCell ref="F18:G18"/>
    <mergeCell ref="F19:G19"/>
    <mergeCell ref="F20:G20"/>
    <mergeCell ref="F21:G21"/>
    <mergeCell ref="F9:G9"/>
    <mergeCell ref="F10:G10"/>
    <mergeCell ref="F11:G11"/>
    <mergeCell ref="F12:G12"/>
  </mergeCells>
  <pageMargins left="0.7" right="0.7" top="0.78740157499999996" bottom="0.78740157499999996" header="0.3" footer="0.3"/>
  <pageSetup paperSize="9" orientation="portrait" r:id="rId1"/>
  <ignoredErrors>
    <ignoredError sqref="N67:N84 N26:N38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X87"/>
  <sheetViews>
    <sheetView topLeftCell="A52" zoomScaleNormal="100" workbookViewId="0">
      <selection activeCell="K30" sqref="K30"/>
    </sheetView>
  </sheetViews>
  <sheetFormatPr baseColWidth="10" defaultRowHeight="15"/>
  <cols>
    <col min="1" max="1" width="2" style="15" customWidth="1"/>
    <col min="2" max="2" width="3.85546875" style="15" customWidth="1"/>
    <col min="3" max="3" width="5.7109375" style="11" customWidth="1"/>
    <col min="4" max="4" width="7.28515625" style="3" customWidth="1"/>
    <col min="5" max="5" width="20.7109375" style="3" customWidth="1"/>
    <col min="6" max="10" width="9.7109375" style="4" customWidth="1"/>
    <col min="11" max="14" width="9.7109375" style="9" customWidth="1"/>
    <col min="15" max="21" width="9.7109375" style="2" customWidth="1"/>
    <col min="22" max="22" width="4.5703125" style="2" customWidth="1"/>
    <col min="23" max="23" width="20.28515625" style="2" bestFit="1" customWidth="1"/>
    <col min="24" max="24" width="11.42578125" style="2"/>
  </cols>
  <sheetData>
    <row r="1" spans="1:21" ht="12.75">
      <c r="A1" s="14"/>
      <c r="B1" s="14"/>
      <c r="C1" s="10"/>
      <c r="D1" s="5"/>
      <c r="E1" s="5"/>
      <c r="F1" s="5"/>
      <c r="G1" s="5"/>
      <c r="H1" s="5"/>
      <c r="I1" s="5"/>
      <c r="J1" s="5"/>
      <c r="K1" s="7"/>
      <c r="L1" s="7"/>
      <c r="M1" s="7"/>
      <c r="N1" s="7"/>
      <c r="O1" s="5"/>
      <c r="P1" s="5"/>
      <c r="Q1" s="5"/>
      <c r="R1" s="5"/>
      <c r="S1" s="5"/>
      <c r="T1" s="16"/>
      <c r="U1" s="16"/>
    </row>
    <row r="2" spans="1:21" ht="43.5" customHeight="1">
      <c r="A2" s="14"/>
      <c r="B2" s="196" t="s">
        <v>46</v>
      </c>
      <c r="C2" s="196"/>
      <c r="D2" s="196"/>
      <c r="E2" s="195" t="s">
        <v>161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0" t="s">
        <v>38</v>
      </c>
      <c r="T2" s="190"/>
      <c r="U2" s="16"/>
    </row>
    <row r="3" spans="1:21" ht="12.75">
      <c r="A3" s="14"/>
      <c r="B3" s="14"/>
      <c r="C3" s="10"/>
      <c r="D3" s="5"/>
      <c r="E3" s="5"/>
      <c r="F3" s="5"/>
      <c r="G3" s="5"/>
      <c r="H3" s="5"/>
      <c r="I3" s="5"/>
      <c r="J3" s="5"/>
      <c r="K3" s="8"/>
      <c r="L3" s="8"/>
      <c r="M3" s="8"/>
      <c r="N3" s="8"/>
      <c r="O3" s="5"/>
      <c r="P3" s="16"/>
      <c r="Q3" s="16"/>
      <c r="R3" s="16"/>
      <c r="S3" s="16"/>
      <c r="T3" s="16"/>
      <c r="U3" s="16"/>
    </row>
    <row r="4" spans="1:21" s="2" customFormat="1" ht="12.75">
      <c r="A4" s="48"/>
      <c r="B4" s="36"/>
      <c r="C4" s="48"/>
      <c r="D4" s="36"/>
      <c r="E4" s="48"/>
      <c r="F4" s="36"/>
      <c r="G4" s="48"/>
      <c r="H4" s="36"/>
      <c r="I4" s="48"/>
      <c r="J4" s="36"/>
      <c r="K4" s="48"/>
      <c r="L4" s="36"/>
      <c r="M4" s="48"/>
      <c r="N4" s="36"/>
      <c r="O4" s="48"/>
      <c r="P4" s="36"/>
      <c r="Q4" s="48"/>
      <c r="R4" s="36"/>
      <c r="S4" s="48"/>
      <c r="T4" s="36"/>
      <c r="U4" s="48"/>
    </row>
    <row r="5" spans="1:21" s="2" customFormat="1" ht="12.7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 s="2" customFormat="1" ht="18" customHeight="1">
      <c r="A6" s="14"/>
      <c r="B6" s="225">
        <v>43806</v>
      </c>
      <c r="C6" s="235" t="s">
        <v>36</v>
      </c>
      <c r="D6" s="268" t="s">
        <v>171</v>
      </c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16"/>
      <c r="Q6" s="16"/>
      <c r="R6" s="16"/>
      <c r="S6" s="16"/>
      <c r="T6" s="16"/>
      <c r="U6" s="5"/>
    </row>
    <row r="7" spans="1:21" s="2" customFormat="1" ht="18" customHeight="1">
      <c r="A7" s="14"/>
      <c r="B7" s="225"/>
      <c r="C7" s="235"/>
      <c r="D7" s="222" t="s">
        <v>1</v>
      </c>
      <c r="E7" s="261" t="s">
        <v>15</v>
      </c>
      <c r="F7" s="269" t="s">
        <v>67</v>
      </c>
      <c r="G7" s="269"/>
      <c r="H7" s="261" t="s">
        <v>5</v>
      </c>
      <c r="I7" s="261"/>
      <c r="J7" s="223" t="s">
        <v>0</v>
      </c>
      <c r="K7" s="223"/>
      <c r="L7" s="269" t="s">
        <v>11</v>
      </c>
      <c r="M7" s="269"/>
      <c r="N7" s="270" t="s">
        <v>30</v>
      </c>
      <c r="O7" s="271" t="s">
        <v>3</v>
      </c>
      <c r="P7" s="272" t="s">
        <v>127</v>
      </c>
      <c r="Q7" s="16"/>
      <c r="R7" s="16"/>
      <c r="S7" s="16"/>
      <c r="T7" s="16"/>
      <c r="U7" s="5"/>
    </row>
    <row r="8" spans="1:21" s="2" customFormat="1" ht="18" customHeight="1">
      <c r="A8" s="14"/>
      <c r="B8" s="225"/>
      <c r="C8" s="235"/>
      <c r="D8" s="222"/>
      <c r="E8" s="261"/>
      <c r="F8" s="269"/>
      <c r="G8" s="269"/>
      <c r="H8" s="261"/>
      <c r="I8" s="261"/>
      <c r="J8" s="223"/>
      <c r="K8" s="223"/>
      <c r="L8" s="269"/>
      <c r="M8" s="269"/>
      <c r="N8" s="270"/>
      <c r="O8" s="271"/>
      <c r="P8" s="272"/>
      <c r="Q8" s="16"/>
      <c r="R8" s="16"/>
      <c r="S8" s="16"/>
      <c r="T8" s="16"/>
      <c r="U8" s="5"/>
    </row>
    <row r="9" spans="1:21" s="2" customFormat="1" ht="18" customHeight="1">
      <c r="A9" s="14"/>
      <c r="B9" s="225"/>
      <c r="C9" s="235"/>
      <c r="D9" s="155">
        <v>1</v>
      </c>
      <c r="E9" s="1" t="s">
        <v>108</v>
      </c>
      <c r="F9" s="244" t="s">
        <v>48</v>
      </c>
      <c r="G9" s="245"/>
      <c r="H9" s="244" t="s">
        <v>81</v>
      </c>
      <c r="I9" s="245"/>
      <c r="J9" s="244" t="s">
        <v>76</v>
      </c>
      <c r="K9" s="245"/>
      <c r="L9" s="244" t="s">
        <v>109</v>
      </c>
      <c r="M9" s="245"/>
      <c r="N9" s="38" t="s">
        <v>24</v>
      </c>
      <c r="O9" s="73">
        <v>6.5590000000000002</v>
      </c>
      <c r="P9" s="104">
        <v>3</v>
      </c>
      <c r="Q9" s="16"/>
      <c r="R9" s="102">
        <v>1</v>
      </c>
      <c r="S9" s="16"/>
      <c r="T9" s="16"/>
      <c r="U9" s="5"/>
    </row>
    <row r="10" spans="1:21" s="2" customFormat="1" ht="18" customHeight="1">
      <c r="A10" s="14"/>
      <c r="B10" s="225"/>
      <c r="C10" s="235"/>
      <c r="D10" s="155">
        <v>2</v>
      </c>
      <c r="E10" s="1" t="s">
        <v>101</v>
      </c>
      <c r="F10" s="244" t="s">
        <v>87</v>
      </c>
      <c r="G10" s="245"/>
      <c r="H10" s="244" t="s">
        <v>37</v>
      </c>
      <c r="I10" s="245"/>
      <c r="J10" s="244" t="s">
        <v>76</v>
      </c>
      <c r="K10" s="245"/>
      <c r="L10" s="244" t="s">
        <v>103</v>
      </c>
      <c r="M10" s="245"/>
      <c r="N10" s="38" t="s">
        <v>24</v>
      </c>
      <c r="O10" s="73">
        <v>6.61</v>
      </c>
      <c r="P10" s="102">
        <v>1</v>
      </c>
      <c r="Q10" s="16"/>
      <c r="R10" s="103">
        <v>2</v>
      </c>
      <c r="S10" s="16"/>
      <c r="T10" s="16"/>
      <c r="U10" s="5"/>
    </row>
    <row r="11" spans="1:21" s="2" customFormat="1" ht="18" customHeight="1">
      <c r="A11" s="14"/>
      <c r="B11" s="225"/>
      <c r="C11" s="235"/>
      <c r="D11" s="155">
        <v>3</v>
      </c>
      <c r="E11" s="1" t="s">
        <v>73</v>
      </c>
      <c r="F11" s="244" t="s">
        <v>49</v>
      </c>
      <c r="G11" s="245"/>
      <c r="H11" s="244" t="s">
        <v>99</v>
      </c>
      <c r="I11" s="245"/>
      <c r="J11" s="244" t="s">
        <v>100</v>
      </c>
      <c r="K11" s="245"/>
      <c r="L11" s="244" t="s">
        <v>41</v>
      </c>
      <c r="M11" s="245"/>
      <c r="N11" s="38" t="s">
        <v>24</v>
      </c>
      <c r="O11" s="73">
        <v>6.6509999999999998</v>
      </c>
      <c r="P11" s="103">
        <v>2</v>
      </c>
      <c r="Q11" s="16"/>
      <c r="R11" s="104">
        <v>3</v>
      </c>
      <c r="S11" s="16"/>
      <c r="T11" s="16"/>
      <c r="U11" s="5"/>
    </row>
    <row r="12" spans="1:21" s="2" customFormat="1" ht="18" customHeight="1">
      <c r="A12" s="14"/>
      <c r="B12" s="225"/>
      <c r="C12" s="235"/>
      <c r="D12" s="72">
        <v>4</v>
      </c>
      <c r="E12" s="75" t="s">
        <v>96</v>
      </c>
      <c r="F12" s="244" t="s">
        <v>81</v>
      </c>
      <c r="G12" s="245"/>
      <c r="H12" s="244" t="s">
        <v>2</v>
      </c>
      <c r="I12" s="245"/>
      <c r="J12" s="244" t="s">
        <v>76</v>
      </c>
      <c r="K12" s="245"/>
      <c r="L12" s="244" t="s">
        <v>167</v>
      </c>
      <c r="M12" s="245"/>
      <c r="N12" s="76" t="s">
        <v>153</v>
      </c>
      <c r="O12" s="152">
        <v>6.657</v>
      </c>
      <c r="P12" s="113">
        <v>3</v>
      </c>
      <c r="Q12" s="16"/>
      <c r="R12" s="105">
        <v>4</v>
      </c>
      <c r="S12" s="16"/>
      <c r="T12" s="16"/>
      <c r="U12" s="5"/>
    </row>
    <row r="13" spans="1:21" s="2" customFormat="1" ht="18" customHeight="1">
      <c r="A13" s="14"/>
      <c r="B13" s="225"/>
      <c r="C13" s="235"/>
      <c r="D13" s="155">
        <v>5</v>
      </c>
      <c r="E13" s="1" t="s">
        <v>57</v>
      </c>
      <c r="F13" s="244" t="s">
        <v>163</v>
      </c>
      <c r="G13" s="245"/>
      <c r="H13" s="244" t="s">
        <v>2</v>
      </c>
      <c r="I13" s="245"/>
      <c r="J13" s="244" t="s">
        <v>74</v>
      </c>
      <c r="K13" s="245"/>
      <c r="L13" s="244" t="s">
        <v>167</v>
      </c>
      <c r="M13" s="245"/>
      <c r="N13" s="38" t="s">
        <v>153</v>
      </c>
      <c r="O13" s="73">
        <v>6.6719999999999997</v>
      </c>
      <c r="P13" s="106">
        <v>5</v>
      </c>
      <c r="Q13" s="16"/>
      <c r="R13" s="106">
        <v>5</v>
      </c>
      <c r="S13" s="16"/>
      <c r="T13" s="16"/>
      <c r="U13" s="5"/>
    </row>
    <row r="14" spans="1:21" s="2" customFormat="1" ht="18" customHeight="1">
      <c r="A14" s="14"/>
      <c r="B14" s="225"/>
      <c r="C14" s="235"/>
      <c r="D14" s="155">
        <v>6</v>
      </c>
      <c r="E14" s="1" t="s">
        <v>112</v>
      </c>
      <c r="F14" s="244" t="s">
        <v>113</v>
      </c>
      <c r="G14" s="245"/>
      <c r="H14" s="244" t="s">
        <v>82</v>
      </c>
      <c r="I14" s="245"/>
      <c r="J14" s="244" t="s">
        <v>100</v>
      </c>
      <c r="K14" s="245"/>
      <c r="L14" s="244" t="s">
        <v>60</v>
      </c>
      <c r="M14" s="245"/>
      <c r="N14" s="38" t="s">
        <v>77</v>
      </c>
      <c r="O14" s="73">
        <v>6.718</v>
      </c>
      <c r="P14" s="105">
        <v>4</v>
      </c>
      <c r="Q14" s="16"/>
      <c r="R14" s="107">
        <v>6</v>
      </c>
      <c r="S14" s="16"/>
      <c r="T14" s="16"/>
      <c r="U14" s="5"/>
    </row>
    <row r="15" spans="1:21" s="2" customFormat="1" ht="18" customHeight="1">
      <c r="A15" s="14"/>
      <c r="B15" s="225"/>
      <c r="C15" s="235"/>
      <c r="D15" s="155">
        <v>7</v>
      </c>
      <c r="E15" s="1" t="s">
        <v>150</v>
      </c>
      <c r="F15" s="244" t="s">
        <v>105</v>
      </c>
      <c r="G15" s="245"/>
      <c r="H15" s="244" t="s">
        <v>132</v>
      </c>
      <c r="I15" s="245"/>
      <c r="J15" s="244" t="s">
        <v>76</v>
      </c>
      <c r="K15" s="245"/>
      <c r="L15" s="244" t="s">
        <v>60</v>
      </c>
      <c r="M15" s="245"/>
      <c r="N15" s="38" t="s">
        <v>77</v>
      </c>
      <c r="O15" s="73">
        <v>6.7889999999999997</v>
      </c>
      <c r="P15" s="108">
        <v>7</v>
      </c>
      <c r="Q15" s="16"/>
      <c r="R15" s="108">
        <v>7</v>
      </c>
      <c r="S15" s="16"/>
      <c r="T15" s="16"/>
      <c r="U15" s="5"/>
    </row>
    <row r="16" spans="1:21" s="2" customFormat="1" ht="18" customHeight="1">
      <c r="A16" s="14"/>
      <c r="B16" s="225"/>
      <c r="C16" s="235"/>
      <c r="D16" s="157">
        <v>8</v>
      </c>
      <c r="E16" s="1" t="s">
        <v>59</v>
      </c>
      <c r="F16" s="244" t="s">
        <v>39</v>
      </c>
      <c r="G16" s="245"/>
      <c r="H16" s="244" t="s">
        <v>48</v>
      </c>
      <c r="I16" s="245"/>
      <c r="J16" s="244" t="s">
        <v>76</v>
      </c>
      <c r="K16" s="245"/>
      <c r="L16" s="244" t="s">
        <v>79</v>
      </c>
      <c r="M16" s="245"/>
      <c r="N16" s="38" t="s">
        <v>24</v>
      </c>
      <c r="O16" s="74">
        <v>6.8259999999999996</v>
      </c>
      <c r="P16" s="107">
        <v>6</v>
      </c>
      <c r="Q16" s="16"/>
      <c r="R16" s="16"/>
      <c r="S16" s="16"/>
      <c r="T16" s="16"/>
      <c r="U16" s="5"/>
    </row>
    <row r="17" spans="1:21" s="2" customFormat="1" ht="18" customHeight="1">
      <c r="A17" s="14"/>
      <c r="B17" s="225"/>
      <c r="C17" s="235"/>
      <c r="D17" s="157">
        <v>9</v>
      </c>
      <c r="E17" s="1" t="s">
        <v>86</v>
      </c>
      <c r="F17" s="244" t="s">
        <v>165</v>
      </c>
      <c r="G17" s="245"/>
      <c r="H17" s="244" t="s">
        <v>104</v>
      </c>
      <c r="I17" s="245"/>
      <c r="J17" s="244" t="s">
        <v>76</v>
      </c>
      <c r="K17" s="245"/>
      <c r="L17" s="244" t="s">
        <v>90</v>
      </c>
      <c r="M17" s="245"/>
      <c r="N17" s="38" t="s">
        <v>77</v>
      </c>
      <c r="O17" s="74">
        <v>6.8330000000000002</v>
      </c>
      <c r="P17" s="108">
        <v>7</v>
      </c>
      <c r="Q17" s="16"/>
      <c r="R17" s="16"/>
      <c r="S17" s="16"/>
      <c r="T17" s="16"/>
      <c r="U17" s="5"/>
    </row>
    <row r="18" spans="1:21" s="2" customFormat="1" ht="18" customHeight="1">
      <c r="A18" s="14"/>
      <c r="B18" s="225"/>
      <c r="C18" s="235"/>
      <c r="D18" s="155">
        <v>10</v>
      </c>
      <c r="E18" s="1" t="s">
        <v>162</v>
      </c>
      <c r="F18" s="244" t="s">
        <v>75</v>
      </c>
      <c r="G18" s="245"/>
      <c r="H18" s="244" t="s">
        <v>163</v>
      </c>
      <c r="I18" s="245"/>
      <c r="J18" s="244" t="s">
        <v>143</v>
      </c>
      <c r="K18" s="245"/>
      <c r="L18" s="244" t="s">
        <v>60</v>
      </c>
      <c r="M18" s="245"/>
      <c r="N18" s="38" t="s">
        <v>153</v>
      </c>
      <c r="O18" s="74">
        <v>6.8529999999999998</v>
      </c>
      <c r="P18" s="106">
        <v>5</v>
      </c>
      <c r="Q18" s="16"/>
      <c r="R18" s="16"/>
      <c r="S18" s="16"/>
      <c r="T18" s="16"/>
      <c r="U18" s="5"/>
    </row>
    <row r="19" spans="1:21" s="2" customFormat="1" ht="18" customHeight="1">
      <c r="A19" s="14"/>
      <c r="B19" s="225"/>
      <c r="C19" s="235"/>
      <c r="D19" s="155">
        <v>11</v>
      </c>
      <c r="E19" s="1" t="s">
        <v>110</v>
      </c>
      <c r="F19" s="244" t="s">
        <v>82</v>
      </c>
      <c r="G19" s="245"/>
      <c r="H19" s="244" t="s">
        <v>105</v>
      </c>
      <c r="I19" s="245"/>
      <c r="J19" s="244" t="s">
        <v>78</v>
      </c>
      <c r="K19" s="245"/>
      <c r="L19" s="244" t="s">
        <v>60</v>
      </c>
      <c r="M19" s="245"/>
      <c r="N19" s="38" t="s">
        <v>77</v>
      </c>
      <c r="O19" s="74">
        <v>6.9279999999999999</v>
      </c>
      <c r="P19" s="105">
        <v>4</v>
      </c>
      <c r="Q19" s="16"/>
      <c r="R19" s="16"/>
      <c r="S19" s="16"/>
      <c r="T19" s="16"/>
      <c r="U19" s="5"/>
    </row>
    <row r="20" spans="1:21" s="2" customFormat="1" ht="18" customHeight="1">
      <c r="A20" s="14"/>
      <c r="B20" s="225"/>
      <c r="C20" s="235"/>
      <c r="D20" s="155">
        <v>12</v>
      </c>
      <c r="E20" s="1" t="s">
        <v>124</v>
      </c>
      <c r="F20" s="244" t="s">
        <v>99</v>
      </c>
      <c r="G20" s="245"/>
      <c r="H20" s="244" t="s">
        <v>87</v>
      </c>
      <c r="I20" s="245"/>
      <c r="J20" s="244" t="s">
        <v>78</v>
      </c>
      <c r="K20" s="245"/>
      <c r="L20" s="244" t="s">
        <v>41</v>
      </c>
      <c r="M20" s="245"/>
      <c r="N20" s="38" t="s">
        <v>24</v>
      </c>
      <c r="O20" s="74">
        <v>6.9290000000000003</v>
      </c>
      <c r="P20" s="107">
        <v>6</v>
      </c>
      <c r="Q20" s="16"/>
      <c r="R20" s="16"/>
      <c r="S20" s="16"/>
      <c r="T20" s="16"/>
      <c r="U20" s="5"/>
    </row>
    <row r="21" spans="1:21" s="2" customFormat="1" ht="18" customHeight="1">
      <c r="A21" s="14"/>
      <c r="B21" s="225"/>
      <c r="C21" s="235"/>
      <c r="D21" s="155">
        <v>13</v>
      </c>
      <c r="E21" s="1" t="s">
        <v>98</v>
      </c>
      <c r="F21" s="244" t="s">
        <v>37</v>
      </c>
      <c r="G21" s="245"/>
      <c r="H21" s="244" t="s">
        <v>75</v>
      </c>
      <c r="I21" s="245"/>
      <c r="J21" s="244" t="s">
        <v>80</v>
      </c>
      <c r="K21" s="245"/>
      <c r="L21" s="244" t="s">
        <v>103</v>
      </c>
      <c r="M21" s="245"/>
      <c r="N21" s="38" t="s">
        <v>153</v>
      </c>
      <c r="O21" s="74">
        <v>6.94</v>
      </c>
      <c r="P21" s="102">
        <v>1</v>
      </c>
      <c r="Q21" s="16"/>
      <c r="R21" s="16"/>
      <c r="S21" s="16"/>
      <c r="T21" s="16"/>
      <c r="U21" s="5"/>
    </row>
    <row r="22" spans="1:21" s="2" customFormat="1" ht="18" customHeight="1">
      <c r="A22" s="14"/>
      <c r="B22" s="225"/>
      <c r="C22" s="235"/>
      <c r="D22" s="155">
        <v>14</v>
      </c>
      <c r="E22" s="1" t="s">
        <v>149</v>
      </c>
      <c r="F22" s="244" t="s">
        <v>132</v>
      </c>
      <c r="G22" s="245"/>
      <c r="H22" s="244" t="s">
        <v>113</v>
      </c>
      <c r="I22" s="245"/>
      <c r="J22" s="244" t="s">
        <v>100</v>
      </c>
      <c r="K22" s="245"/>
      <c r="L22" s="244" t="s">
        <v>60</v>
      </c>
      <c r="M22" s="245"/>
      <c r="N22" s="38" t="s">
        <v>77</v>
      </c>
      <c r="O22" s="74">
        <v>6.9660000000000002</v>
      </c>
      <c r="P22" s="103">
        <v>2</v>
      </c>
      <c r="Q22" s="16"/>
      <c r="R22" s="16"/>
      <c r="S22" s="16"/>
      <c r="T22" s="16"/>
      <c r="U22" s="5"/>
    </row>
    <row r="23" spans="1:21" s="2" customFormat="1" ht="18" customHeight="1">
      <c r="A23" s="14"/>
      <c r="B23" s="225"/>
      <c r="C23" s="23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</row>
    <row r="24" spans="1:21" s="2" customFormat="1" ht="18" customHeight="1">
      <c r="A24" s="14"/>
      <c r="B24" s="225"/>
      <c r="C24" s="235"/>
      <c r="D24" s="226" t="s">
        <v>23</v>
      </c>
      <c r="E24" s="226"/>
      <c r="F24" s="226"/>
      <c r="G24" s="226"/>
      <c r="H24" s="226"/>
      <c r="I24" s="226"/>
      <c r="J24" s="226"/>
      <c r="K24" s="226"/>
      <c r="L24" s="226"/>
      <c r="M24" s="226"/>
      <c r="N24" s="226"/>
      <c r="O24" s="226"/>
      <c r="P24" s="226"/>
      <c r="Q24" s="226"/>
      <c r="R24" s="226"/>
      <c r="S24" s="226"/>
      <c r="T24" s="260" t="s">
        <v>126</v>
      </c>
      <c r="U24" s="14"/>
    </row>
    <row r="25" spans="1:21" s="2" customFormat="1" ht="18" customHeight="1">
      <c r="A25" s="14"/>
      <c r="B25" s="225"/>
      <c r="C25" s="235"/>
      <c r="D25" s="222" t="s">
        <v>1</v>
      </c>
      <c r="E25" s="261" t="s">
        <v>15</v>
      </c>
      <c r="F25" s="262" t="s">
        <v>50</v>
      </c>
      <c r="G25" s="264" t="s">
        <v>20</v>
      </c>
      <c r="H25" s="265" t="s">
        <v>17</v>
      </c>
      <c r="I25" s="265"/>
      <c r="J25" s="265"/>
      <c r="K25" s="265"/>
      <c r="L25" s="265"/>
      <c r="M25" s="265"/>
      <c r="N25" s="265" t="s">
        <v>18</v>
      </c>
      <c r="O25" s="265"/>
      <c r="P25" s="265"/>
      <c r="Q25" s="265"/>
      <c r="R25" s="265"/>
      <c r="S25" s="265"/>
      <c r="T25" s="260"/>
      <c r="U25" s="14"/>
    </row>
    <row r="26" spans="1:21" s="2" customFormat="1" ht="18" customHeight="1">
      <c r="A26" s="14"/>
      <c r="B26" s="225"/>
      <c r="C26" s="235"/>
      <c r="D26" s="222"/>
      <c r="E26" s="261"/>
      <c r="F26" s="263"/>
      <c r="G26" s="264"/>
      <c r="H26" s="37" t="s">
        <v>19</v>
      </c>
      <c r="I26" s="23">
        <v>1</v>
      </c>
      <c r="J26" s="20">
        <v>2</v>
      </c>
      <c r="K26" s="21">
        <v>3</v>
      </c>
      <c r="L26" s="22">
        <v>4</v>
      </c>
      <c r="M26" s="28">
        <v>5</v>
      </c>
      <c r="N26" s="37" t="s">
        <v>19</v>
      </c>
      <c r="O26" s="23">
        <v>1</v>
      </c>
      <c r="P26" s="20">
        <v>2</v>
      </c>
      <c r="Q26" s="21">
        <v>3</v>
      </c>
      <c r="R26" s="22">
        <v>4</v>
      </c>
      <c r="S26" s="28">
        <v>5</v>
      </c>
      <c r="T26" s="260"/>
      <c r="U26" s="14"/>
    </row>
    <row r="27" spans="1:21" s="2" customFormat="1" ht="18" customHeight="1">
      <c r="A27" s="14"/>
      <c r="B27" s="225"/>
      <c r="C27" s="235"/>
      <c r="D27" s="135">
        <v>1</v>
      </c>
      <c r="E27" s="1" t="s">
        <v>108</v>
      </c>
      <c r="F27" s="40">
        <v>20</v>
      </c>
      <c r="G27" s="121">
        <f t="shared" ref="G27:G40" si="0">H27+N27-T27</f>
        <v>523.96</v>
      </c>
      <c r="H27" s="82">
        <f t="shared" ref="H27:H40" si="1">SUM(I27:M27)</f>
        <v>263.44</v>
      </c>
      <c r="I27" s="51">
        <v>53.44</v>
      </c>
      <c r="J27" s="51">
        <v>53</v>
      </c>
      <c r="K27" s="51">
        <v>53</v>
      </c>
      <c r="L27" s="51">
        <v>53</v>
      </c>
      <c r="M27" s="139">
        <v>51</v>
      </c>
      <c r="N27" s="82">
        <f t="shared" ref="N27:N40" si="2">SUM(O27:S27)</f>
        <v>262.32</v>
      </c>
      <c r="O27" s="138">
        <v>52.32</v>
      </c>
      <c r="P27" s="51">
        <v>53</v>
      </c>
      <c r="Q27" s="51">
        <v>53</v>
      </c>
      <c r="R27" s="51">
        <v>53</v>
      </c>
      <c r="S27" s="139">
        <v>51</v>
      </c>
      <c r="T27" s="123">
        <v>1.8</v>
      </c>
      <c r="U27" s="14"/>
    </row>
    <row r="28" spans="1:21" s="2" customFormat="1" ht="18" customHeight="1">
      <c r="A28" s="14"/>
      <c r="B28" s="225"/>
      <c r="C28" s="235"/>
      <c r="D28" s="135">
        <v>2</v>
      </c>
      <c r="E28" s="1" t="s">
        <v>101</v>
      </c>
      <c r="F28" s="40">
        <v>18</v>
      </c>
      <c r="G28" s="121">
        <f t="shared" si="0"/>
        <v>516.69000000000005</v>
      </c>
      <c r="H28" s="49">
        <f t="shared" si="1"/>
        <v>262.81</v>
      </c>
      <c r="I28" s="138">
        <v>52</v>
      </c>
      <c r="J28" s="116">
        <v>53.81</v>
      </c>
      <c r="K28" s="116">
        <v>54</v>
      </c>
      <c r="L28" s="138">
        <v>52</v>
      </c>
      <c r="M28" s="139">
        <v>51</v>
      </c>
      <c r="N28" s="50">
        <f t="shared" si="2"/>
        <v>255.68</v>
      </c>
      <c r="O28" s="139">
        <v>51</v>
      </c>
      <c r="P28" s="138">
        <v>51.68</v>
      </c>
      <c r="Q28" s="139">
        <v>51</v>
      </c>
      <c r="R28" s="138">
        <v>52</v>
      </c>
      <c r="S28" s="140">
        <v>50</v>
      </c>
      <c r="T28" s="123">
        <v>1.8</v>
      </c>
      <c r="U28" s="14"/>
    </row>
    <row r="29" spans="1:21" s="2" customFormat="1" ht="18" customHeight="1">
      <c r="A29" s="14"/>
      <c r="B29" s="225"/>
      <c r="C29" s="235"/>
      <c r="D29" s="135">
        <v>3</v>
      </c>
      <c r="E29" s="1" t="s">
        <v>162</v>
      </c>
      <c r="F29" s="40">
        <v>16</v>
      </c>
      <c r="G29" s="121">
        <f t="shared" si="0"/>
        <v>512.38</v>
      </c>
      <c r="H29" s="50">
        <f t="shared" si="1"/>
        <v>253.19</v>
      </c>
      <c r="I29" s="140">
        <v>50</v>
      </c>
      <c r="J29" s="139">
        <v>51</v>
      </c>
      <c r="K29" s="138">
        <v>52.19</v>
      </c>
      <c r="L29" s="139">
        <v>51</v>
      </c>
      <c r="M29" s="129">
        <v>49</v>
      </c>
      <c r="N29" s="35">
        <f t="shared" si="2"/>
        <v>259.19</v>
      </c>
      <c r="O29" s="138">
        <v>52</v>
      </c>
      <c r="P29" s="138">
        <v>52</v>
      </c>
      <c r="Q29" s="51">
        <v>53.19</v>
      </c>
      <c r="R29" s="138">
        <v>52</v>
      </c>
      <c r="S29" s="140">
        <v>50</v>
      </c>
      <c r="T29" s="169">
        <v>0</v>
      </c>
      <c r="U29" s="14"/>
    </row>
    <row r="30" spans="1:21" s="2" customFormat="1" ht="15.75">
      <c r="A30" s="14"/>
      <c r="B30" s="225"/>
      <c r="C30" s="235"/>
      <c r="D30" s="135">
        <v>4</v>
      </c>
      <c r="E30" s="1" t="s">
        <v>96</v>
      </c>
      <c r="F30" s="40">
        <v>15</v>
      </c>
      <c r="G30" s="121">
        <f t="shared" si="0"/>
        <v>511.08000000000004</v>
      </c>
      <c r="H30" s="35">
        <f t="shared" si="1"/>
        <v>259.8</v>
      </c>
      <c r="I30" s="138">
        <v>51.8</v>
      </c>
      <c r="J30" s="51">
        <v>53</v>
      </c>
      <c r="K30" s="51">
        <v>53</v>
      </c>
      <c r="L30" s="138">
        <v>52</v>
      </c>
      <c r="M30" s="140">
        <v>50</v>
      </c>
      <c r="N30" s="50">
        <f t="shared" si="2"/>
        <v>255.78</v>
      </c>
      <c r="O30" s="139">
        <v>50.78</v>
      </c>
      <c r="P30" s="138">
        <v>52</v>
      </c>
      <c r="Q30" s="138">
        <v>52</v>
      </c>
      <c r="R30" s="138">
        <v>52</v>
      </c>
      <c r="S30" s="129">
        <v>49</v>
      </c>
      <c r="T30" s="123">
        <v>4.5</v>
      </c>
      <c r="U30" s="14"/>
    </row>
    <row r="31" spans="1:21" s="2" customFormat="1" ht="18" customHeight="1">
      <c r="A31" s="14"/>
      <c r="B31" s="225"/>
      <c r="C31" s="235"/>
      <c r="D31" s="135">
        <v>5</v>
      </c>
      <c r="E31" s="1" t="s">
        <v>57</v>
      </c>
      <c r="F31" s="40">
        <v>14</v>
      </c>
      <c r="G31" s="121">
        <f t="shared" si="0"/>
        <v>510.36</v>
      </c>
      <c r="H31" s="50">
        <f t="shared" si="1"/>
        <v>259.27999999999997</v>
      </c>
      <c r="I31" s="139">
        <v>51</v>
      </c>
      <c r="J31" s="138">
        <v>52</v>
      </c>
      <c r="K31" s="51">
        <v>53.28</v>
      </c>
      <c r="L31" s="51">
        <v>53</v>
      </c>
      <c r="M31" s="140">
        <v>50</v>
      </c>
      <c r="N31" s="50">
        <f t="shared" si="2"/>
        <v>253.48</v>
      </c>
      <c r="O31" s="139">
        <v>51</v>
      </c>
      <c r="P31" s="138">
        <v>52</v>
      </c>
      <c r="Q31" s="138">
        <v>52.48</v>
      </c>
      <c r="R31" s="140">
        <v>50</v>
      </c>
      <c r="S31" s="129">
        <v>48</v>
      </c>
      <c r="T31" s="123">
        <v>2.4</v>
      </c>
      <c r="U31" s="14"/>
    </row>
    <row r="32" spans="1:21" s="2" customFormat="1" ht="18" customHeight="1">
      <c r="A32" s="14"/>
      <c r="B32" s="225"/>
      <c r="C32" s="235"/>
      <c r="D32" s="155">
        <v>6</v>
      </c>
      <c r="E32" s="1" t="s">
        <v>59</v>
      </c>
      <c r="F32" s="40">
        <v>13</v>
      </c>
      <c r="G32" s="121">
        <f t="shared" si="0"/>
        <v>509.58000000000004</v>
      </c>
      <c r="H32" s="50">
        <f t="shared" si="1"/>
        <v>252.42000000000002</v>
      </c>
      <c r="I32" s="140">
        <v>50</v>
      </c>
      <c r="J32" s="139">
        <v>51</v>
      </c>
      <c r="K32" s="139">
        <v>51</v>
      </c>
      <c r="L32" s="140">
        <v>50</v>
      </c>
      <c r="M32" s="140">
        <v>50.42</v>
      </c>
      <c r="N32" s="49">
        <f t="shared" si="2"/>
        <v>259.56</v>
      </c>
      <c r="O32" s="138">
        <v>52</v>
      </c>
      <c r="P32" s="138">
        <v>52</v>
      </c>
      <c r="Q32" s="51">
        <v>53</v>
      </c>
      <c r="R32" s="139">
        <v>51</v>
      </c>
      <c r="S32" s="138">
        <v>51.56</v>
      </c>
      <c r="T32" s="123">
        <v>2.4</v>
      </c>
      <c r="U32" s="14"/>
    </row>
    <row r="33" spans="1:21" s="2" customFormat="1" ht="18" customHeight="1">
      <c r="A33" s="14"/>
      <c r="B33" s="225"/>
      <c r="C33" s="235"/>
      <c r="D33" s="155">
        <v>7</v>
      </c>
      <c r="E33" s="1" t="s">
        <v>73</v>
      </c>
      <c r="F33" s="40">
        <v>12</v>
      </c>
      <c r="G33" s="121">
        <f t="shared" si="0"/>
        <v>508.34</v>
      </c>
      <c r="H33" s="50">
        <f t="shared" si="1"/>
        <v>255.89</v>
      </c>
      <c r="I33" s="138">
        <v>52</v>
      </c>
      <c r="J33" s="139">
        <v>51</v>
      </c>
      <c r="K33" s="138">
        <v>52</v>
      </c>
      <c r="L33" s="138">
        <v>51.89</v>
      </c>
      <c r="M33" s="129">
        <v>49</v>
      </c>
      <c r="N33" s="50">
        <f t="shared" si="2"/>
        <v>253.65</v>
      </c>
      <c r="O33" s="139">
        <v>51</v>
      </c>
      <c r="P33" s="139">
        <v>51</v>
      </c>
      <c r="Q33" s="139">
        <v>51</v>
      </c>
      <c r="R33" s="138">
        <v>51.65</v>
      </c>
      <c r="S33" s="129">
        <v>49</v>
      </c>
      <c r="T33" s="123">
        <v>1.2</v>
      </c>
      <c r="U33" s="14"/>
    </row>
    <row r="34" spans="1:21" s="2" customFormat="1" ht="18" customHeight="1">
      <c r="A34" s="14"/>
      <c r="B34" s="225"/>
      <c r="C34" s="235"/>
      <c r="D34" s="155">
        <v>8</v>
      </c>
      <c r="E34" s="1" t="s">
        <v>124</v>
      </c>
      <c r="F34" s="40">
        <v>11</v>
      </c>
      <c r="G34" s="121">
        <f t="shared" si="0"/>
        <v>503.17</v>
      </c>
      <c r="H34" s="27">
        <f t="shared" si="1"/>
        <v>248.48</v>
      </c>
      <c r="I34" s="129">
        <v>49</v>
      </c>
      <c r="J34" s="140">
        <v>50</v>
      </c>
      <c r="K34" s="140">
        <v>50</v>
      </c>
      <c r="L34" s="140">
        <v>50</v>
      </c>
      <c r="M34" s="129">
        <v>49.48</v>
      </c>
      <c r="N34" s="50">
        <f t="shared" si="2"/>
        <v>257.39</v>
      </c>
      <c r="O34" s="138">
        <v>52</v>
      </c>
      <c r="P34" s="138">
        <v>52</v>
      </c>
      <c r="Q34" s="138">
        <v>52</v>
      </c>
      <c r="R34" s="139">
        <v>51</v>
      </c>
      <c r="S34" s="140">
        <v>50.39</v>
      </c>
      <c r="T34" s="123">
        <v>2.7</v>
      </c>
      <c r="U34" s="14"/>
    </row>
    <row r="35" spans="1:21" s="2" customFormat="1" ht="18" customHeight="1">
      <c r="A35" s="14"/>
      <c r="B35" s="225"/>
      <c r="C35" s="235"/>
      <c r="D35" s="155">
        <v>9</v>
      </c>
      <c r="E35" s="1" t="s">
        <v>98</v>
      </c>
      <c r="F35" s="40">
        <v>10</v>
      </c>
      <c r="G35" s="121">
        <f t="shared" si="0"/>
        <v>500.70000000000005</v>
      </c>
      <c r="H35" s="27">
        <f t="shared" si="1"/>
        <v>249.52</v>
      </c>
      <c r="I35" s="129">
        <v>49</v>
      </c>
      <c r="J35" s="139">
        <v>50.52</v>
      </c>
      <c r="K35" s="139">
        <v>51</v>
      </c>
      <c r="L35" s="140">
        <v>50</v>
      </c>
      <c r="M35" s="129">
        <v>49</v>
      </c>
      <c r="N35" s="50">
        <f t="shared" si="2"/>
        <v>252.07999999999998</v>
      </c>
      <c r="O35" s="140">
        <v>50</v>
      </c>
      <c r="P35" s="139">
        <v>51.08</v>
      </c>
      <c r="Q35" s="138">
        <v>52</v>
      </c>
      <c r="R35" s="139">
        <v>51</v>
      </c>
      <c r="S35" s="129">
        <v>48</v>
      </c>
      <c r="T35" s="123">
        <v>0.9</v>
      </c>
      <c r="U35" s="14"/>
    </row>
    <row r="36" spans="1:21" s="2" customFormat="1" ht="18" customHeight="1">
      <c r="A36" s="14"/>
      <c r="B36" s="225"/>
      <c r="C36" s="235"/>
      <c r="D36" s="155">
        <v>10</v>
      </c>
      <c r="E36" s="1" t="s">
        <v>150</v>
      </c>
      <c r="F36" s="40">
        <v>9</v>
      </c>
      <c r="G36" s="122">
        <f t="shared" si="0"/>
        <v>499.65</v>
      </c>
      <c r="H36" s="50">
        <f t="shared" si="1"/>
        <v>252.14</v>
      </c>
      <c r="I36" s="140">
        <v>50</v>
      </c>
      <c r="J36" s="139">
        <v>51</v>
      </c>
      <c r="K36" s="139">
        <v>51</v>
      </c>
      <c r="L36" s="140">
        <v>50</v>
      </c>
      <c r="M36" s="140">
        <v>50.14</v>
      </c>
      <c r="N36" s="27">
        <f t="shared" si="2"/>
        <v>249.91</v>
      </c>
      <c r="O36" s="140">
        <v>50</v>
      </c>
      <c r="P36" s="140">
        <v>50</v>
      </c>
      <c r="Q36" s="139">
        <v>51</v>
      </c>
      <c r="R36" s="140">
        <v>50</v>
      </c>
      <c r="S36" s="129">
        <v>48.91</v>
      </c>
      <c r="T36" s="123">
        <v>2.4</v>
      </c>
      <c r="U36" s="14"/>
    </row>
    <row r="37" spans="1:21" s="2" customFormat="1" ht="18" customHeight="1">
      <c r="A37" s="14"/>
      <c r="B37" s="225"/>
      <c r="C37" s="235"/>
      <c r="D37" s="135">
        <v>11</v>
      </c>
      <c r="E37" s="1" t="s">
        <v>110</v>
      </c>
      <c r="F37" s="40">
        <v>8</v>
      </c>
      <c r="G37" s="122">
        <f t="shared" si="0"/>
        <v>496.07</v>
      </c>
      <c r="H37" s="27">
        <f t="shared" si="1"/>
        <v>243.86</v>
      </c>
      <c r="I37" s="129">
        <v>49</v>
      </c>
      <c r="J37" s="140">
        <v>50</v>
      </c>
      <c r="K37" s="139">
        <v>51</v>
      </c>
      <c r="L37" s="129">
        <v>48</v>
      </c>
      <c r="M37" s="129">
        <v>45.86</v>
      </c>
      <c r="N37" s="50">
        <f t="shared" si="2"/>
        <v>255.51</v>
      </c>
      <c r="O37" s="139">
        <v>51</v>
      </c>
      <c r="P37" s="139">
        <v>51</v>
      </c>
      <c r="Q37" s="138">
        <v>52</v>
      </c>
      <c r="R37" s="139">
        <v>51</v>
      </c>
      <c r="S37" s="139">
        <v>50.51</v>
      </c>
      <c r="T37" s="123">
        <v>3.3</v>
      </c>
      <c r="U37" s="14"/>
    </row>
    <row r="38" spans="1:21" s="2" customFormat="1" ht="18" customHeight="1">
      <c r="A38" s="14"/>
      <c r="B38" s="225"/>
      <c r="C38" s="235"/>
      <c r="D38" s="135">
        <v>12</v>
      </c>
      <c r="E38" s="1" t="s">
        <v>86</v>
      </c>
      <c r="F38" s="40">
        <v>7</v>
      </c>
      <c r="G38" s="122">
        <f t="shared" si="0"/>
        <v>496</v>
      </c>
      <c r="H38" s="27">
        <f t="shared" si="1"/>
        <v>248.28</v>
      </c>
      <c r="I38" s="129">
        <v>48</v>
      </c>
      <c r="J38" s="140">
        <v>50</v>
      </c>
      <c r="K38" s="139">
        <v>51</v>
      </c>
      <c r="L38" s="140">
        <v>50</v>
      </c>
      <c r="M38" s="129">
        <v>49.28</v>
      </c>
      <c r="N38" s="50">
        <f t="shared" si="2"/>
        <v>253.12</v>
      </c>
      <c r="O38" s="129">
        <v>49</v>
      </c>
      <c r="P38" s="139">
        <v>51</v>
      </c>
      <c r="Q38" s="138">
        <v>52</v>
      </c>
      <c r="R38" s="139">
        <v>51</v>
      </c>
      <c r="S38" s="140">
        <v>50.12</v>
      </c>
      <c r="T38" s="123">
        <v>5.4</v>
      </c>
      <c r="U38" s="14"/>
    </row>
    <row r="39" spans="1:21" s="2" customFormat="1" ht="18" customHeight="1">
      <c r="A39" s="14"/>
      <c r="B39" s="225"/>
      <c r="C39" s="235"/>
      <c r="D39" s="155">
        <v>13</v>
      </c>
      <c r="E39" s="1" t="s">
        <v>149</v>
      </c>
      <c r="F39" s="40">
        <v>6</v>
      </c>
      <c r="G39" s="122">
        <f t="shared" si="0"/>
        <v>494.5</v>
      </c>
      <c r="H39" s="27">
        <f t="shared" si="1"/>
        <v>248.7</v>
      </c>
      <c r="I39" s="140">
        <v>50</v>
      </c>
      <c r="J39" s="129">
        <v>49</v>
      </c>
      <c r="K39" s="139">
        <v>51</v>
      </c>
      <c r="L39" s="139">
        <v>50.7</v>
      </c>
      <c r="M39" s="129">
        <v>48</v>
      </c>
      <c r="N39" s="27">
        <f t="shared" si="2"/>
        <v>249.4</v>
      </c>
      <c r="O39" s="140">
        <v>50</v>
      </c>
      <c r="P39" s="140">
        <v>50</v>
      </c>
      <c r="Q39" s="139">
        <v>51</v>
      </c>
      <c r="R39" s="140">
        <v>50.4</v>
      </c>
      <c r="S39" s="129">
        <v>48</v>
      </c>
      <c r="T39" s="123">
        <v>3.6</v>
      </c>
      <c r="U39" s="14"/>
    </row>
    <row r="40" spans="1:21" s="2" customFormat="1" ht="18" customHeight="1">
      <c r="A40" s="14"/>
      <c r="B40" s="225"/>
      <c r="C40" s="235"/>
      <c r="D40" s="155">
        <v>14</v>
      </c>
      <c r="E40" s="1" t="s">
        <v>112</v>
      </c>
      <c r="F40" s="40">
        <v>5</v>
      </c>
      <c r="G40" s="122">
        <f t="shared" si="0"/>
        <v>484.72</v>
      </c>
      <c r="H40" s="27">
        <f t="shared" si="1"/>
        <v>248.79</v>
      </c>
      <c r="I40" s="140">
        <v>50</v>
      </c>
      <c r="J40" s="139">
        <v>51</v>
      </c>
      <c r="K40" s="139">
        <v>51</v>
      </c>
      <c r="L40" s="129">
        <v>49</v>
      </c>
      <c r="M40" s="129">
        <v>47.79</v>
      </c>
      <c r="N40" s="27">
        <f t="shared" si="2"/>
        <v>241.32999999999998</v>
      </c>
      <c r="O40" s="129">
        <v>48</v>
      </c>
      <c r="P40" s="129">
        <v>49</v>
      </c>
      <c r="Q40" s="129">
        <v>49</v>
      </c>
      <c r="R40" s="129">
        <v>48</v>
      </c>
      <c r="S40" s="129">
        <v>47.33</v>
      </c>
      <c r="T40" s="123">
        <v>5.4</v>
      </c>
      <c r="U40" s="14"/>
    </row>
    <row r="41" spans="1:21" s="2" customFormat="1" ht="18" customHeight="1">
      <c r="A41" s="14"/>
      <c r="B41" s="225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</row>
    <row r="42" spans="1:21" s="2" customFormat="1" ht="18" customHeight="1">
      <c r="A42" s="14"/>
      <c r="B42" s="36"/>
      <c r="C42" s="48"/>
      <c r="D42" s="36"/>
      <c r="E42" s="48"/>
      <c r="F42" s="36"/>
      <c r="G42" s="48"/>
      <c r="H42" s="36"/>
      <c r="I42" s="48"/>
      <c r="J42" s="36"/>
      <c r="K42" s="48"/>
      <c r="L42" s="36"/>
      <c r="M42" s="48"/>
      <c r="N42" s="36"/>
      <c r="O42" s="48"/>
      <c r="P42" s="36"/>
      <c r="Q42" s="48"/>
      <c r="R42" s="36"/>
      <c r="S42" s="48"/>
      <c r="T42" s="36"/>
      <c r="U42" s="14"/>
    </row>
    <row r="43" spans="1:21" s="2" customFormat="1" ht="18" customHeight="1">
      <c r="A43" s="14"/>
      <c r="B43" s="225">
        <v>43806</v>
      </c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4"/>
    </row>
    <row r="44" spans="1:21" s="2" customFormat="1" ht="18" customHeight="1">
      <c r="A44" s="14"/>
      <c r="B44" s="225"/>
      <c r="C44" s="235" t="s">
        <v>26</v>
      </c>
      <c r="D44" s="226" t="s">
        <v>170</v>
      </c>
      <c r="E44" s="226"/>
      <c r="F44" s="226"/>
      <c r="G44" s="226"/>
      <c r="H44" s="226"/>
      <c r="I44" s="226"/>
      <c r="J44" s="226"/>
      <c r="K44" s="226"/>
      <c r="L44" s="226"/>
      <c r="M44" s="226"/>
      <c r="N44" s="226"/>
      <c r="O44" s="226"/>
      <c r="P44" s="14"/>
      <c r="Q44" s="16"/>
      <c r="R44" s="275" t="s">
        <v>154</v>
      </c>
      <c r="S44" s="275"/>
      <c r="T44" s="275"/>
      <c r="U44" s="14"/>
    </row>
    <row r="45" spans="1:21" s="2" customFormat="1" ht="18" customHeight="1">
      <c r="A45" s="14"/>
      <c r="B45" s="225"/>
      <c r="C45" s="235"/>
      <c r="D45" s="222" t="s">
        <v>1</v>
      </c>
      <c r="E45" s="236" t="s">
        <v>15</v>
      </c>
      <c r="F45" s="246" t="s">
        <v>84</v>
      </c>
      <c r="G45" s="247"/>
      <c r="H45" s="246" t="s">
        <v>5</v>
      </c>
      <c r="I45" s="247"/>
      <c r="J45" s="250" t="s">
        <v>0</v>
      </c>
      <c r="K45" s="251"/>
      <c r="L45" s="238" t="s">
        <v>11</v>
      </c>
      <c r="M45" s="239"/>
      <c r="N45" s="273" t="s">
        <v>30</v>
      </c>
      <c r="O45" s="232" t="s">
        <v>3</v>
      </c>
      <c r="P45" s="234" t="s">
        <v>127</v>
      </c>
      <c r="Q45" s="16"/>
      <c r="R45" s="275"/>
      <c r="S45" s="275"/>
      <c r="T45" s="275"/>
      <c r="U45" s="14"/>
    </row>
    <row r="46" spans="1:21" s="2" customFormat="1" ht="18" customHeight="1">
      <c r="A46" s="14"/>
      <c r="B46" s="225"/>
      <c r="C46" s="235"/>
      <c r="D46" s="222"/>
      <c r="E46" s="237"/>
      <c r="F46" s="248"/>
      <c r="G46" s="249"/>
      <c r="H46" s="248"/>
      <c r="I46" s="249"/>
      <c r="J46" s="252"/>
      <c r="K46" s="253"/>
      <c r="L46" s="240"/>
      <c r="M46" s="241"/>
      <c r="N46" s="274"/>
      <c r="O46" s="233"/>
      <c r="P46" s="234"/>
      <c r="Q46" s="16"/>
      <c r="R46" s="275"/>
      <c r="S46" s="275"/>
      <c r="T46" s="275"/>
      <c r="U46" s="14"/>
    </row>
    <row r="47" spans="1:21" s="2" customFormat="1" ht="18" customHeight="1">
      <c r="A47" s="14"/>
      <c r="B47" s="225"/>
      <c r="C47" s="235"/>
      <c r="D47" s="135">
        <v>1</v>
      </c>
      <c r="E47" s="1" t="s">
        <v>73</v>
      </c>
      <c r="F47" s="244" t="s">
        <v>99</v>
      </c>
      <c r="G47" s="245"/>
      <c r="H47" s="244" t="s">
        <v>49</v>
      </c>
      <c r="I47" s="245"/>
      <c r="J47" s="244" t="s">
        <v>100</v>
      </c>
      <c r="K47" s="245"/>
      <c r="L47" s="244" t="s">
        <v>41</v>
      </c>
      <c r="M47" s="245"/>
      <c r="N47" s="38" t="s">
        <v>24</v>
      </c>
      <c r="O47" s="73">
        <v>6.6390000000000002</v>
      </c>
      <c r="P47" s="102">
        <v>1</v>
      </c>
      <c r="Q47" s="16"/>
      <c r="R47" s="275"/>
      <c r="S47" s="275"/>
      <c r="T47" s="275"/>
      <c r="U47" s="14"/>
    </row>
    <row r="48" spans="1:21" s="2" customFormat="1" ht="18" customHeight="1">
      <c r="A48" s="14"/>
      <c r="B48" s="225"/>
      <c r="C48" s="235"/>
      <c r="D48" s="135">
        <v>2</v>
      </c>
      <c r="E48" s="1" t="s">
        <v>59</v>
      </c>
      <c r="F48" s="244" t="s">
        <v>48</v>
      </c>
      <c r="G48" s="245"/>
      <c r="H48" s="244" t="s">
        <v>39</v>
      </c>
      <c r="I48" s="245"/>
      <c r="J48" s="244" t="s">
        <v>76</v>
      </c>
      <c r="K48" s="245"/>
      <c r="L48" s="244" t="s">
        <v>79</v>
      </c>
      <c r="M48" s="245"/>
      <c r="N48" s="38" t="s">
        <v>24</v>
      </c>
      <c r="O48" s="73">
        <v>6.6470000000000002</v>
      </c>
      <c r="P48" s="103">
        <v>2</v>
      </c>
      <c r="Q48" s="16"/>
      <c r="R48" s="275"/>
      <c r="S48" s="275"/>
      <c r="T48" s="275"/>
      <c r="U48" s="14"/>
    </row>
    <row r="49" spans="1:21" s="2" customFormat="1" ht="18" customHeight="1">
      <c r="A49" s="14"/>
      <c r="B49" s="225"/>
      <c r="C49" s="235"/>
      <c r="D49" s="135">
        <v>3</v>
      </c>
      <c r="E49" s="1" t="s">
        <v>108</v>
      </c>
      <c r="F49" s="244" t="s">
        <v>81</v>
      </c>
      <c r="G49" s="245"/>
      <c r="H49" s="244" t="s">
        <v>48</v>
      </c>
      <c r="I49" s="245"/>
      <c r="J49" s="244" t="s">
        <v>76</v>
      </c>
      <c r="K49" s="245"/>
      <c r="L49" s="244" t="s">
        <v>109</v>
      </c>
      <c r="M49" s="245"/>
      <c r="N49" s="38" t="s">
        <v>24</v>
      </c>
      <c r="O49" s="73">
        <v>6.66</v>
      </c>
      <c r="P49" s="104">
        <v>3</v>
      </c>
      <c r="Q49" s="16"/>
      <c r="R49" s="275"/>
      <c r="S49" s="275"/>
      <c r="T49" s="275"/>
      <c r="U49" s="14"/>
    </row>
    <row r="50" spans="1:21" s="2" customFormat="1" ht="18" customHeight="1">
      <c r="A50" s="14"/>
      <c r="B50" s="225"/>
      <c r="C50" s="235"/>
      <c r="D50" s="135">
        <v>4</v>
      </c>
      <c r="E50" s="1" t="s">
        <v>83</v>
      </c>
      <c r="F50" s="244" t="s">
        <v>104</v>
      </c>
      <c r="G50" s="245"/>
      <c r="H50" s="244" t="s">
        <v>40</v>
      </c>
      <c r="I50" s="245"/>
      <c r="J50" s="244" t="s">
        <v>76</v>
      </c>
      <c r="K50" s="245"/>
      <c r="L50" s="244" t="s">
        <v>103</v>
      </c>
      <c r="M50" s="245"/>
      <c r="N50" s="38" t="s">
        <v>153</v>
      </c>
      <c r="O50" s="73">
        <v>6.6669999999999998</v>
      </c>
      <c r="P50" s="107">
        <v>6</v>
      </c>
      <c r="Q50" s="16"/>
      <c r="R50" s="14"/>
      <c r="S50" s="14"/>
      <c r="T50" s="14"/>
      <c r="U50" s="14"/>
    </row>
    <row r="51" spans="1:21" s="2" customFormat="1" ht="18" customHeight="1">
      <c r="A51" s="14"/>
      <c r="B51" s="225"/>
      <c r="C51" s="235"/>
      <c r="D51" s="135">
        <v>5</v>
      </c>
      <c r="E51" s="1" t="s">
        <v>110</v>
      </c>
      <c r="F51" s="244" t="s">
        <v>105</v>
      </c>
      <c r="G51" s="245"/>
      <c r="H51" s="244" t="s">
        <v>82</v>
      </c>
      <c r="I51" s="245"/>
      <c r="J51" s="244" t="s">
        <v>78</v>
      </c>
      <c r="K51" s="245"/>
      <c r="L51" s="244" t="s">
        <v>60</v>
      </c>
      <c r="M51" s="245"/>
      <c r="N51" s="38" t="s">
        <v>77</v>
      </c>
      <c r="O51" s="73">
        <v>6.7140000000000004</v>
      </c>
      <c r="P51" s="105">
        <v>4</v>
      </c>
      <c r="Q51" s="16"/>
      <c r="R51" s="14"/>
      <c r="S51" s="102">
        <v>1</v>
      </c>
      <c r="T51" s="14"/>
      <c r="U51" s="14"/>
    </row>
    <row r="52" spans="1:21" s="2" customFormat="1" ht="18" customHeight="1" thickBot="1">
      <c r="A52" s="14"/>
      <c r="B52" s="225"/>
      <c r="C52" s="235"/>
      <c r="D52" s="78">
        <v>6</v>
      </c>
      <c r="E52" s="79" t="s">
        <v>58</v>
      </c>
      <c r="F52" s="266" t="s">
        <v>40</v>
      </c>
      <c r="G52" s="267"/>
      <c r="H52" s="266" t="s">
        <v>94</v>
      </c>
      <c r="I52" s="267"/>
      <c r="J52" s="266" t="s">
        <v>76</v>
      </c>
      <c r="K52" s="267"/>
      <c r="L52" s="266" t="s">
        <v>60</v>
      </c>
      <c r="M52" s="267"/>
      <c r="N52" s="80" t="s">
        <v>24</v>
      </c>
      <c r="O52" s="81">
        <v>6.7190000000000003</v>
      </c>
      <c r="P52" s="106">
        <v>5</v>
      </c>
      <c r="Q52" s="16"/>
      <c r="R52" s="14"/>
      <c r="S52" s="103">
        <v>2</v>
      </c>
      <c r="T52" s="14"/>
      <c r="U52" s="14"/>
    </row>
    <row r="53" spans="1:21" s="2" customFormat="1" ht="18" customHeight="1" thickTop="1">
      <c r="A53" s="14"/>
      <c r="B53" s="225"/>
      <c r="C53" s="235"/>
      <c r="D53" s="72">
        <v>7</v>
      </c>
      <c r="E53" s="75" t="s">
        <v>124</v>
      </c>
      <c r="F53" s="254" t="s">
        <v>87</v>
      </c>
      <c r="G53" s="255"/>
      <c r="H53" s="254" t="s">
        <v>99</v>
      </c>
      <c r="I53" s="255"/>
      <c r="J53" s="254" t="s">
        <v>78</v>
      </c>
      <c r="K53" s="255"/>
      <c r="L53" s="254" t="s">
        <v>41</v>
      </c>
      <c r="M53" s="255"/>
      <c r="N53" s="76" t="s">
        <v>24</v>
      </c>
      <c r="O53" s="152">
        <v>6.7210000000000001</v>
      </c>
      <c r="P53" s="104">
        <v>3</v>
      </c>
      <c r="Q53" s="16"/>
      <c r="R53" s="14"/>
      <c r="S53" s="104">
        <v>3</v>
      </c>
      <c r="T53" s="14"/>
      <c r="U53" s="14"/>
    </row>
    <row r="54" spans="1:21" s="2" customFormat="1" ht="18" customHeight="1">
      <c r="A54" s="14"/>
      <c r="B54" s="225"/>
      <c r="C54" s="235"/>
      <c r="D54" s="155">
        <v>8</v>
      </c>
      <c r="E54" s="1" t="s">
        <v>57</v>
      </c>
      <c r="F54" s="244" t="s">
        <v>2</v>
      </c>
      <c r="G54" s="245"/>
      <c r="H54" s="244" t="s">
        <v>163</v>
      </c>
      <c r="I54" s="245"/>
      <c r="J54" s="244" t="s">
        <v>74</v>
      </c>
      <c r="K54" s="245"/>
      <c r="L54" s="244" t="s">
        <v>97</v>
      </c>
      <c r="M54" s="245"/>
      <c r="N54" s="38" t="s">
        <v>153</v>
      </c>
      <c r="O54" s="73">
        <v>6.7210000000000001</v>
      </c>
      <c r="P54" s="106">
        <v>5</v>
      </c>
      <c r="Q54" s="16"/>
      <c r="R54" s="14"/>
      <c r="S54" s="105">
        <v>4</v>
      </c>
      <c r="T54" s="14"/>
      <c r="U54" s="14"/>
    </row>
    <row r="55" spans="1:21" s="2" customFormat="1" ht="18" customHeight="1">
      <c r="A55" s="14"/>
      <c r="B55" s="225"/>
      <c r="C55" s="235"/>
      <c r="D55" s="155">
        <v>9</v>
      </c>
      <c r="E55" s="1" t="s">
        <v>162</v>
      </c>
      <c r="F55" s="244" t="s">
        <v>163</v>
      </c>
      <c r="G55" s="245"/>
      <c r="H55" s="244" t="s">
        <v>75</v>
      </c>
      <c r="I55" s="245"/>
      <c r="J55" s="244" t="s">
        <v>143</v>
      </c>
      <c r="K55" s="245"/>
      <c r="L55" s="244" t="s">
        <v>166</v>
      </c>
      <c r="M55" s="245"/>
      <c r="N55" s="38" t="s">
        <v>153</v>
      </c>
      <c r="O55" s="73">
        <v>6.726</v>
      </c>
      <c r="P55" s="102">
        <v>1</v>
      </c>
      <c r="Q55" s="16"/>
      <c r="R55" s="14"/>
      <c r="S55" s="106">
        <v>5</v>
      </c>
      <c r="T55" s="14"/>
      <c r="U55" s="14"/>
    </row>
    <row r="56" spans="1:21" s="2" customFormat="1" ht="18" customHeight="1">
      <c r="A56" s="14"/>
      <c r="B56" s="225"/>
      <c r="C56" s="235"/>
      <c r="D56" s="155">
        <v>10</v>
      </c>
      <c r="E56" s="1" t="s">
        <v>86</v>
      </c>
      <c r="F56" s="244" t="s">
        <v>164</v>
      </c>
      <c r="G56" s="245"/>
      <c r="H56" s="244" t="s">
        <v>165</v>
      </c>
      <c r="I56" s="245"/>
      <c r="J56" s="244" t="s">
        <v>76</v>
      </c>
      <c r="K56" s="245"/>
      <c r="L56" s="244" t="s">
        <v>90</v>
      </c>
      <c r="M56" s="245"/>
      <c r="N56" s="38" t="s">
        <v>153</v>
      </c>
      <c r="O56" s="74">
        <v>6.8380000000000001</v>
      </c>
      <c r="P56" s="107">
        <v>6</v>
      </c>
      <c r="Q56" s="16"/>
      <c r="R56" s="14"/>
      <c r="S56" s="107">
        <v>6</v>
      </c>
      <c r="T56" s="14"/>
      <c r="U56" s="14"/>
    </row>
    <row r="57" spans="1:21" s="2" customFormat="1" ht="18" customHeight="1">
      <c r="A57" s="14"/>
      <c r="B57" s="225"/>
      <c r="C57" s="235"/>
      <c r="D57" s="155">
        <v>11</v>
      </c>
      <c r="E57" s="1" t="s">
        <v>101</v>
      </c>
      <c r="F57" s="244" t="s">
        <v>37</v>
      </c>
      <c r="G57" s="245"/>
      <c r="H57" s="244" t="s">
        <v>87</v>
      </c>
      <c r="I57" s="245"/>
      <c r="J57" s="244" t="s">
        <v>76</v>
      </c>
      <c r="K57" s="245"/>
      <c r="L57" s="244" t="s">
        <v>103</v>
      </c>
      <c r="M57" s="245"/>
      <c r="N57" s="38" t="s">
        <v>24</v>
      </c>
      <c r="O57" s="74">
        <v>6.85</v>
      </c>
      <c r="P57" s="103">
        <v>2</v>
      </c>
      <c r="Q57" s="16"/>
      <c r="R57" s="14"/>
      <c r="S57" s="108">
        <v>7</v>
      </c>
      <c r="T57" s="14"/>
      <c r="U57" s="14"/>
    </row>
    <row r="58" spans="1:21" s="2" customFormat="1" ht="18" customHeight="1" thickBot="1">
      <c r="A58" s="14"/>
      <c r="B58" s="225"/>
      <c r="C58" s="235"/>
      <c r="D58" s="78">
        <v>12</v>
      </c>
      <c r="E58" s="79" t="s">
        <v>120</v>
      </c>
      <c r="F58" s="266" t="s">
        <v>94</v>
      </c>
      <c r="G58" s="267"/>
      <c r="H58" s="266" t="s">
        <v>104</v>
      </c>
      <c r="I58" s="267"/>
      <c r="J58" s="266" t="s">
        <v>78</v>
      </c>
      <c r="K58" s="267"/>
      <c r="L58" s="266" t="s">
        <v>60</v>
      </c>
      <c r="M58" s="267"/>
      <c r="N58" s="80" t="s">
        <v>77</v>
      </c>
      <c r="O58" s="110">
        <v>6.8609999999999998</v>
      </c>
      <c r="P58" s="105">
        <v>4</v>
      </c>
      <c r="Q58" s="16"/>
      <c r="R58" s="14"/>
      <c r="S58" s="14"/>
      <c r="T58" s="14"/>
      <c r="U58" s="14"/>
    </row>
    <row r="59" spans="1:21" s="19" customFormat="1" ht="18" customHeight="1" thickTop="1">
      <c r="A59" s="14"/>
      <c r="B59" s="225"/>
      <c r="C59" s="235"/>
      <c r="D59" s="72">
        <v>13</v>
      </c>
      <c r="E59" s="75" t="s">
        <v>98</v>
      </c>
      <c r="F59" s="254" t="s">
        <v>75</v>
      </c>
      <c r="G59" s="255"/>
      <c r="H59" s="254" t="s">
        <v>37</v>
      </c>
      <c r="I59" s="255"/>
      <c r="J59" s="254" t="s">
        <v>80</v>
      </c>
      <c r="K59" s="255"/>
      <c r="L59" s="254" t="s">
        <v>103</v>
      </c>
      <c r="M59" s="255"/>
      <c r="N59" s="76" t="s">
        <v>153</v>
      </c>
      <c r="O59" s="77">
        <v>6.8719999999999999</v>
      </c>
      <c r="P59" s="104">
        <v>3</v>
      </c>
      <c r="Q59" s="16"/>
      <c r="R59" s="14"/>
      <c r="S59" s="14"/>
      <c r="T59" s="14"/>
      <c r="U59" s="14"/>
    </row>
    <row r="60" spans="1:21" s="19" customFormat="1" ht="18" customHeight="1">
      <c r="A60" s="14"/>
      <c r="B60" s="225"/>
      <c r="C60" s="235"/>
      <c r="D60" s="135">
        <v>14</v>
      </c>
      <c r="E60" s="1" t="s">
        <v>150</v>
      </c>
      <c r="F60" s="244" t="s">
        <v>132</v>
      </c>
      <c r="G60" s="245"/>
      <c r="H60" s="244" t="s">
        <v>105</v>
      </c>
      <c r="I60" s="245"/>
      <c r="J60" s="244" t="s">
        <v>76</v>
      </c>
      <c r="K60" s="245"/>
      <c r="L60" s="244" t="s">
        <v>60</v>
      </c>
      <c r="M60" s="245"/>
      <c r="N60" s="38" t="s">
        <v>77</v>
      </c>
      <c r="O60" s="74">
        <v>6.91</v>
      </c>
      <c r="P60" s="102">
        <v>1</v>
      </c>
      <c r="Q60" s="16"/>
      <c r="R60" s="14"/>
      <c r="S60" s="14"/>
      <c r="T60" s="14"/>
      <c r="U60" s="14"/>
    </row>
    <row r="61" spans="1:21" s="19" customFormat="1" ht="18" customHeight="1">
      <c r="A61" s="14"/>
      <c r="B61" s="225"/>
      <c r="C61" s="235"/>
      <c r="D61" s="135">
        <v>15</v>
      </c>
      <c r="E61" s="1" t="s">
        <v>149</v>
      </c>
      <c r="F61" s="244" t="s">
        <v>113</v>
      </c>
      <c r="G61" s="245"/>
      <c r="H61" s="244" t="s">
        <v>132</v>
      </c>
      <c r="I61" s="245"/>
      <c r="J61" s="244" t="s">
        <v>168</v>
      </c>
      <c r="K61" s="245"/>
      <c r="L61" s="244" t="s">
        <v>60</v>
      </c>
      <c r="M61" s="245"/>
      <c r="N61" s="38" t="s">
        <v>153</v>
      </c>
      <c r="O61" s="74">
        <v>6.93</v>
      </c>
      <c r="P61" s="103">
        <v>2</v>
      </c>
      <c r="Q61" s="16"/>
      <c r="R61" s="14"/>
      <c r="S61" s="14"/>
      <c r="T61" s="14"/>
      <c r="U61" s="14"/>
    </row>
    <row r="62" spans="1:21" s="19" customFormat="1" ht="18" customHeight="1">
      <c r="A62" s="14"/>
      <c r="B62" s="225"/>
      <c r="C62" s="235"/>
      <c r="D62" s="135">
        <v>16</v>
      </c>
      <c r="E62" s="1" t="s">
        <v>112</v>
      </c>
      <c r="F62" s="244" t="s">
        <v>82</v>
      </c>
      <c r="G62" s="245"/>
      <c r="H62" s="244" t="s">
        <v>113</v>
      </c>
      <c r="I62" s="245"/>
      <c r="J62" s="244" t="s">
        <v>100</v>
      </c>
      <c r="K62" s="245"/>
      <c r="L62" s="244" t="s">
        <v>60</v>
      </c>
      <c r="M62" s="245"/>
      <c r="N62" s="38" t="s">
        <v>153</v>
      </c>
      <c r="O62" s="74">
        <v>6.9320000000000004</v>
      </c>
      <c r="P62" s="105">
        <v>4</v>
      </c>
      <c r="Q62" s="16"/>
      <c r="R62" s="14"/>
      <c r="S62" s="14"/>
      <c r="T62" s="14"/>
      <c r="U62" s="14"/>
    </row>
    <row r="63" spans="1:21" s="19" customFormat="1" ht="18" customHeight="1">
      <c r="A63" s="14"/>
      <c r="B63" s="225"/>
      <c r="C63" s="235"/>
      <c r="D63" s="135">
        <v>17</v>
      </c>
      <c r="E63" s="1" t="s">
        <v>117</v>
      </c>
      <c r="F63" s="244" t="s">
        <v>119</v>
      </c>
      <c r="G63" s="245"/>
      <c r="H63" s="244" t="s">
        <v>118</v>
      </c>
      <c r="I63" s="245"/>
      <c r="J63" s="244" t="s">
        <v>80</v>
      </c>
      <c r="K63" s="245"/>
      <c r="L63" s="244" t="s">
        <v>90</v>
      </c>
      <c r="M63" s="245"/>
      <c r="N63" s="38" t="s">
        <v>77</v>
      </c>
      <c r="O63" s="74">
        <v>6.9459999999999997</v>
      </c>
      <c r="P63" s="107">
        <v>6</v>
      </c>
      <c r="Q63" s="16"/>
      <c r="R63" s="14"/>
      <c r="S63" s="14"/>
      <c r="T63" s="14"/>
      <c r="U63" s="14"/>
    </row>
    <row r="64" spans="1:21" s="19" customFormat="1" ht="18" customHeight="1">
      <c r="A64" s="14"/>
      <c r="B64" s="225"/>
      <c r="C64" s="235"/>
      <c r="D64" s="135">
        <v>18</v>
      </c>
      <c r="E64" s="1" t="s">
        <v>96</v>
      </c>
      <c r="F64" s="244" t="s">
        <v>2</v>
      </c>
      <c r="G64" s="245"/>
      <c r="H64" s="244" t="s">
        <v>81</v>
      </c>
      <c r="I64" s="245"/>
      <c r="J64" s="244" t="s">
        <v>76</v>
      </c>
      <c r="K64" s="245"/>
      <c r="L64" s="244" t="s">
        <v>167</v>
      </c>
      <c r="M64" s="245"/>
      <c r="N64" s="38" t="s">
        <v>153</v>
      </c>
      <c r="O64" s="34">
        <v>7.0570000000000004</v>
      </c>
      <c r="P64" s="106">
        <v>5</v>
      </c>
      <c r="Q64" s="16"/>
      <c r="R64" s="14"/>
      <c r="S64" s="14"/>
      <c r="T64" s="14"/>
      <c r="U64" s="14"/>
    </row>
    <row r="65" spans="1:21" s="2" customFormat="1" ht="18" customHeight="1">
      <c r="A65" s="5"/>
      <c r="B65" s="225"/>
      <c r="C65" s="23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14"/>
    </row>
    <row r="66" spans="1:21" s="2" customFormat="1" ht="18" customHeight="1">
      <c r="A66" s="14"/>
      <c r="B66" s="225"/>
      <c r="C66" s="235"/>
      <c r="D66" s="226" t="s">
        <v>23</v>
      </c>
      <c r="E66" s="226"/>
      <c r="F66" s="226"/>
      <c r="G66" s="226"/>
      <c r="H66" s="226"/>
      <c r="I66" s="226"/>
      <c r="J66" s="226"/>
      <c r="K66" s="226"/>
      <c r="L66" s="226"/>
      <c r="M66" s="226"/>
      <c r="N66" s="226"/>
      <c r="O66" s="226"/>
      <c r="P66" s="226"/>
      <c r="Q66" s="226"/>
      <c r="R66" s="226"/>
      <c r="S66" s="227"/>
      <c r="T66" s="260" t="s">
        <v>126</v>
      </c>
      <c r="U66" s="14"/>
    </row>
    <row r="67" spans="1:21" s="2" customFormat="1" ht="18" customHeight="1">
      <c r="A67" s="14"/>
      <c r="B67" s="225"/>
      <c r="C67" s="235"/>
      <c r="D67" s="222" t="s">
        <v>1</v>
      </c>
      <c r="E67" s="261" t="s">
        <v>15</v>
      </c>
      <c r="F67" s="262" t="s">
        <v>4</v>
      </c>
      <c r="G67" s="264" t="s">
        <v>20</v>
      </c>
      <c r="H67" s="265" t="s">
        <v>17</v>
      </c>
      <c r="I67" s="265"/>
      <c r="J67" s="265"/>
      <c r="K67" s="265"/>
      <c r="L67" s="265"/>
      <c r="M67" s="265"/>
      <c r="N67" s="265" t="s">
        <v>18</v>
      </c>
      <c r="O67" s="265"/>
      <c r="P67" s="265"/>
      <c r="Q67" s="265"/>
      <c r="R67" s="265"/>
      <c r="S67" s="265"/>
      <c r="T67" s="260"/>
      <c r="U67" s="14"/>
    </row>
    <row r="68" spans="1:21" s="2" customFormat="1" ht="18" customHeight="1">
      <c r="A68" s="14"/>
      <c r="B68" s="225"/>
      <c r="C68" s="235"/>
      <c r="D68" s="222"/>
      <c r="E68" s="261"/>
      <c r="F68" s="263"/>
      <c r="G68" s="264"/>
      <c r="H68" s="37" t="s">
        <v>19</v>
      </c>
      <c r="I68" s="23">
        <v>1</v>
      </c>
      <c r="J68" s="20">
        <v>2</v>
      </c>
      <c r="K68" s="21">
        <v>3</v>
      </c>
      <c r="L68" s="22">
        <v>4</v>
      </c>
      <c r="M68" s="28">
        <v>5</v>
      </c>
      <c r="N68" s="37" t="s">
        <v>19</v>
      </c>
      <c r="O68" s="23">
        <v>1</v>
      </c>
      <c r="P68" s="20">
        <v>2</v>
      </c>
      <c r="Q68" s="21">
        <v>3</v>
      </c>
      <c r="R68" s="22">
        <v>4</v>
      </c>
      <c r="S68" s="28">
        <v>5</v>
      </c>
      <c r="T68" s="260"/>
      <c r="U68" s="14"/>
    </row>
    <row r="69" spans="1:21" s="2" customFormat="1" ht="18" customHeight="1">
      <c r="A69" s="14"/>
      <c r="B69" s="225"/>
      <c r="C69" s="235"/>
      <c r="D69" s="135">
        <v>1</v>
      </c>
      <c r="E69" s="1" t="s">
        <v>59</v>
      </c>
      <c r="F69" s="40">
        <v>20</v>
      </c>
      <c r="G69" s="121">
        <f t="shared" ref="G69:G86" si="3">H69+N69-T69</f>
        <v>514.71999999999991</v>
      </c>
      <c r="H69" s="82">
        <f t="shared" ref="H69:H86" si="4">SUM(I69:M69)</f>
        <v>261.14</v>
      </c>
      <c r="I69" s="51">
        <v>53</v>
      </c>
      <c r="J69" s="138">
        <v>52</v>
      </c>
      <c r="K69" s="51">
        <v>53</v>
      </c>
      <c r="L69" s="51">
        <v>53.14</v>
      </c>
      <c r="M69" s="140">
        <v>50</v>
      </c>
      <c r="N69" s="50">
        <f t="shared" ref="N69:N86" si="5">SUM(O69:S69)</f>
        <v>254.78</v>
      </c>
      <c r="O69" s="139">
        <v>51</v>
      </c>
      <c r="P69" s="140">
        <v>50</v>
      </c>
      <c r="Q69" s="138">
        <v>52</v>
      </c>
      <c r="R69" s="138">
        <v>51.78</v>
      </c>
      <c r="S69" s="140">
        <v>50</v>
      </c>
      <c r="T69" s="123">
        <v>1.2</v>
      </c>
      <c r="U69" s="14"/>
    </row>
    <row r="70" spans="1:21" s="2" customFormat="1" ht="18" customHeight="1">
      <c r="A70" s="14"/>
      <c r="B70" s="225"/>
      <c r="C70" s="235"/>
      <c r="D70" s="135">
        <v>2</v>
      </c>
      <c r="E70" s="1" t="s">
        <v>83</v>
      </c>
      <c r="F70" s="40">
        <v>18</v>
      </c>
      <c r="G70" s="121">
        <f t="shared" si="3"/>
        <v>514.16</v>
      </c>
      <c r="H70" s="35">
        <f t="shared" si="4"/>
        <v>258.26</v>
      </c>
      <c r="I70" s="139">
        <v>51</v>
      </c>
      <c r="J70" s="51">
        <v>53</v>
      </c>
      <c r="K70" s="51">
        <v>53</v>
      </c>
      <c r="L70" s="139">
        <v>51</v>
      </c>
      <c r="M70" s="140">
        <v>50.26</v>
      </c>
      <c r="N70" s="35">
        <f t="shared" si="5"/>
        <v>258</v>
      </c>
      <c r="O70" s="138">
        <v>52</v>
      </c>
      <c r="P70" s="138">
        <v>52</v>
      </c>
      <c r="Q70" s="51">
        <v>53</v>
      </c>
      <c r="R70" s="139">
        <v>51</v>
      </c>
      <c r="S70" s="140">
        <v>50</v>
      </c>
      <c r="T70" s="123">
        <v>2.1</v>
      </c>
      <c r="U70" s="14"/>
    </row>
    <row r="71" spans="1:21" s="2" customFormat="1" ht="18" customHeight="1">
      <c r="A71" s="14"/>
      <c r="B71" s="225"/>
      <c r="C71" s="235"/>
      <c r="D71" s="135">
        <v>3</v>
      </c>
      <c r="E71" s="1" t="s">
        <v>57</v>
      </c>
      <c r="F71" s="40">
        <v>16</v>
      </c>
      <c r="G71" s="121">
        <f t="shared" si="3"/>
        <v>511.41999999999996</v>
      </c>
      <c r="H71" s="50">
        <f t="shared" si="4"/>
        <v>255.25</v>
      </c>
      <c r="I71" s="139">
        <v>51</v>
      </c>
      <c r="J71" s="138">
        <v>52</v>
      </c>
      <c r="K71" s="51">
        <v>53.25</v>
      </c>
      <c r="L71" s="139">
        <v>51</v>
      </c>
      <c r="M71" s="129">
        <v>48</v>
      </c>
      <c r="N71" s="49">
        <f t="shared" si="5"/>
        <v>258.27</v>
      </c>
      <c r="O71" s="139">
        <v>51</v>
      </c>
      <c r="P71" s="138">
        <v>52</v>
      </c>
      <c r="Q71" s="51">
        <v>53.27</v>
      </c>
      <c r="R71" s="138">
        <v>52</v>
      </c>
      <c r="S71" s="140">
        <v>50</v>
      </c>
      <c r="T71" s="123">
        <v>2.1</v>
      </c>
      <c r="U71" s="14"/>
    </row>
    <row r="72" spans="1:21" s="2" customFormat="1" ht="18" customHeight="1">
      <c r="A72" s="14"/>
      <c r="B72" s="225"/>
      <c r="C72" s="235"/>
      <c r="D72" s="135">
        <v>4</v>
      </c>
      <c r="E72" s="1" t="s">
        <v>162</v>
      </c>
      <c r="F72" s="40">
        <v>15</v>
      </c>
      <c r="G72" s="121">
        <f t="shared" si="3"/>
        <v>510.09</v>
      </c>
      <c r="H72" s="50">
        <f t="shared" si="4"/>
        <v>257.2</v>
      </c>
      <c r="I72" s="140">
        <v>50</v>
      </c>
      <c r="J72" s="51">
        <v>53.2</v>
      </c>
      <c r="K72" s="51">
        <v>53</v>
      </c>
      <c r="L72" s="139">
        <v>51</v>
      </c>
      <c r="M72" s="140">
        <v>50</v>
      </c>
      <c r="N72" s="50">
        <f t="shared" si="5"/>
        <v>254.39</v>
      </c>
      <c r="O72" s="140">
        <v>50</v>
      </c>
      <c r="P72" s="138">
        <v>52.39</v>
      </c>
      <c r="Q72" s="139">
        <v>51</v>
      </c>
      <c r="R72" s="139">
        <v>51</v>
      </c>
      <c r="S72" s="140">
        <v>50</v>
      </c>
      <c r="T72" s="123">
        <v>1.5</v>
      </c>
      <c r="U72" s="14"/>
    </row>
    <row r="73" spans="1:21" s="2" customFormat="1" ht="18" customHeight="1">
      <c r="A73" s="14"/>
      <c r="B73" s="225"/>
      <c r="C73" s="235"/>
      <c r="D73" s="155">
        <v>5</v>
      </c>
      <c r="E73" s="1" t="s">
        <v>101</v>
      </c>
      <c r="F73" s="40">
        <v>14</v>
      </c>
      <c r="G73" s="121">
        <f t="shared" si="3"/>
        <v>509.27999999999992</v>
      </c>
      <c r="H73" s="50">
        <f t="shared" si="4"/>
        <v>250.29</v>
      </c>
      <c r="I73" s="129">
        <v>49</v>
      </c>
      <c r="J73" s="140">
        <v>50</v>
      </c>
      <c r="K73" s="139">
        <v>51</v>
      </c>
      <c r="L73" s="139">
        <v>51.29</v>
      </c>
      <c r="M73" s="129">
        <v>49</v>
      </c>
      <c r="N73" s="82">
        <f t="shared" si="5"/>
        <v>260.78999999999996</v>
      </c>
      <c r="O73" s="51">
        <v>53</v>
      </c>
      <c r="P73" s="138">
        <v>52</v>
      </c>
      <c r="Q73" s="51">
        <v>53</v>
      </c>
      <c r="R73" s="51">
        <v>52.79</v>
      </c>
      <c r="S73" s="140">
        <v>50</v>
      </c>
      <c r="T73" s="123">
        <v>1.8</v>
      </c>
      <c r="U73" s="14"/>
    </row>
    <row r="74" spans="1:21" s="2" customFormat="1" ht="18" customHeight="1">
      <c r="A74" s="14"/>
      <c r="B74" s="225"/>
      <c r="C74" s="235"/>
      <c r="D74" s="155">
        <v>6</v>
      </c>
      <c r="E74" s="1" t="s">
        <v>73</v>
      </c>
      <c r="F74" s="40">
        <v>13</v>
      </c>
      <c r="G74" s="121">
        <f t="shared" si="3"/>
        <v>509.2</v>
      </c>
      <c r="H74" s="50">
        <f t="shared" si="4"/>
        <v>253.7</v>
      </c>
      <c r="I74" s="140">
        <v>50</v>
      </c>
      <c r="J74" s="138">
        <v>51.7</v>
      </c>
      <c r="K74" s="138">
        <v>52</v>
      </c>
      <c r="L74" s="140">
        <v>50</v>
      </c>
      <c r="M74" s="140">
        <v>50</v>
      </c>
      <c r="N74" s="50">
        <f t="shared" si="5"/>
        <v>257.93</v>
      </c>
      <c r="O74" s="139">
        <v>51</v>
      </c>
      <c r="P74" s="51">
        <v>52.93</v>
      </c>
      <c r="Q74" s="51">
        <v>53</v>
      </c>
      <c r="R74" s="139">
        <v>51</v>
      </c>
      <c r="S74" s="140">
        <v>50</v>
      </c>
      <c r="T74" s="123">
        <v>2.4300000000000002</v>
      </c>
      <c r="U74" s="14"/>
    </row>
    <row r="75" spans="1:21" s="2" customFormat="1" ht="18" customHeight="1">
      <c r="A75" s="14"/>
      <c r="B75" s="225"/>
      <c r="C75" s="235"/>
      <c r="D75" s="155">
        <v>7</v>
      </c>
      <c r="E75" s="1" t="s">
        <v>58</v>
      </c>
      <c r="F75" s="40">
        <v>12</v>
      </c>
      <c r="G75" s="121">
        <f t="shared" si="3"/>
        <v>509.13000000000005</v>
      </c>
      <c r="H75" s="50">
        <f t="shared" si="4"/>
        <v>255.17000000000002</v>
      </c>
      <c r="I75" s="139">
        <v>51</v>
      </c>
      <c r="J75" s="138">
        <v>52</v>
      </c>
      <c r="K75" s="51">
        <v>53.17</v>
      </c>
      <c r="L75" s="139">
        <v>51</v>
      </c>
      <c r="M75" s="129">
        <v>48</v>
      </c>
      <c r="N75" s="50">
        <f t="shared" si="5"/>
        <v>256.36</v>
      </c>
      <c r="O75" s="139">
        <v>51</v>
      </c>
      <c r="P75" s="138">
        <v>52</v>
      </c>
      <c r="Q75" s="51">
        <v>53.36</v>
      </c>
      <c r="R75" s="138">
        <v>52</v>
      </c>
      <c r="S75" s="129">
        <v>48</v>
      </c>
      <c r="T75" s="123">
        <v>2.4</v>
      </c>
      <c r="U75" s="14"/>
    </row>
    <row r="76" spans="1:21" s="2" customFormat="1" ht="18" customHeight="1">
      <c r="A76" s="14"/>
      <c r="B76" s="225"/>
      <c r="C76" s="235"/>
      <c r="D76" s="155">
        <v>8</v>
      </c>
      <c r="E76" s="1" t="s">
        <v>124</v>
      </c>
      <c r="F76" s="40">
        <v>11</v>
      </c>
      <c r="G76" s="121">
        <f t="shared" si="3"/>
        <v>508.52000000000004</v>
      </c>
      <c r="H76" s="49">
        <f t="shared" si="4"/>
        <v>258.34000000000003</v>
      </c>
      <c r="I76" s="138">
        <v>52.34</v>
      </c>
      <c r="J76" s="138">
        <v>52</v>
      </c>
      <c r="K76" s="138">
        <v>52</v>
      </c>
      <c r="L76" s="138">
        <v>52</v>
      </c>
      <c r="M76" s="140">
        <v>50</v>
      </c>
      <c r="N76" s="50">
        <f t="shared" si="5"/>
        <v>251.38</v>
      </c>
      <c r="O76" s="140">
        <v>50.38</v>
      </c>
      <c r="P76" s="139">
        <v>51</v>
      </c>
      <c r="Q76" s="140">
        <v>50</v>
      </c>
      <c r="R76" s="140">
        <v>50</v>
      </c>
      <c r="S76" s="140">
        <v>50</v>
      </c>
      <c r="T76" s="123">
        <v>1.2</v>
      </c>
      <c r="U76" s="14"/>
    </row>
    <row r="77" spans="1:21" s="2" customFormat="1" ht="18" customHeight="1">
      <c r="A77" s="14"/>
      <c r="B77" s="225"/>
      <c r="C77" s="235"/>
      <c r="D77" s="155">
        <v>9</v>
      </c>
      <c r="E77" s="1" t="s">
        <v>120</v>
      </c>
      <c r="F77" s="40">
        <v>10</v>
      </c>
      <c r="G77" s="121">
        <f t="shared" si="3"/>
        <v>500</v>
      </c>
      <c r="H77" s="27">
        <f t="shared" si="4"/>
        <v>249.72</v>
      </c>
      <c r="I77" s="140">
        <v>50</v>
      </c>
      <c r="J77" s="139">
        <v>51</v>
      </c>
      <c r="K77" s="139">
        <v>51</v>
      </c>
      <c r="L77" s="129">
        <v>49</v>
      </c>
      <c r="M77" s="129">
        <v>48.72</v>
      </c>
      <c r="N77" s="50">
        <f t="shared" si="5"/>
        <v>251.78</v>
      </c>
      <c r="O77" s="140">
        <v>50</v>
      </c>
      <c r="P77" s="139">
        <v>51</v>
      </c>
      <c r="Q77" s="138">
        <v>52</v>
      </c>
      <c r="R77" s="140">
        <v>50</v>
      </c>
      <c r="S77" s="129">
        <v>48.78</v>
      </c>
      <c r="T77" s="123">
        <v>1.5</v>
      </c>
      <c r="U77" s="14"/>
    </row>
    <row r="78" spans="1:21" s="2" customFormat="1" ht="18" customHeight="1">
      <c r="A78" s="14"/>
      <c r="B78" s="225"/>
      <c r="C78" s="235"/>
      <c r="D78" s="155">
        <v>10</v>
      </c>
      <c r="E78" s="1" t="s">
        <v>150</v>
      </c>
      <c r="F78" s="40">
        <v>9</v>
      </c>
      <c r="G78" s="122">
        <f t="shared" si="3"/>
        <v>498.51</v>
      </c>
      <c r="H78" s="27">
        <f t="shared" si="4"/>
        <v>247.51</v>
      </c>
      <c r="I78" s="129">
        <v>49</v>
      </c>
      <c r="J78" s="138">
        <v>51.51</v>
      </c>
      <c r="K78" s="140">
        <v>50</v>
      </c>
      <c r="L78" s="129">
        <v>49</v>
      </c>
      <c r="M78" s="129">
        <v>48</v>
      </c>
      <c r="N78" s="50">
        <f t="shared" si="5"/>
        <v>251.6</v>
      </c>
      <c r="O78" s="140">
        <v>50</v>
      </c>
      <c r="P78" s="138">
        <v>51.6</v>
      </c>
      <c r="Q78" s="139">
        <v>51</v>
      </c>
      <c r="R78" s="140">
        <v>50</v>
      </c>
      <c r="S78" s="129">
        <v>49</v>
      </c>
      <c r="T78" s="123">
        <v>0.6</v>
      </c>
      <c r="U78" s="14"/>
    </row>
    <row r="79" spans="1:21" s="2" customFormat="1" ht="18" customHeight="1">
      <c r="A79" s="14"/>
      <c r="B79" s="225"/>
      <c r="C79" s="235"/>
      <c r="D79" s="155">
        <v>11</v>
      </c>
      <c r="E79" s="1" t="s">
        <v>117</v>
      </c>
      <c r="F79" s="40">
        <v>8</v>
      </c>
      <c r="G79" s="122">
        <f t="shared" si="3"/>
        <v>497.34</v>
      </c>
      <c r="H79" s="27">
        <f t="shared" si="4"/>
        <v>247.7</v>
      </c>
      <c r="I79" s="129">
        <v>48</v>
      </c>
      <c r="J79" s="140">
        <v>50</v>
      </c>
      <c r="K79" s="139">
        <v>51</v>
      </c>
      <c r="L79" s="140">
        <v>50</v>
      </c>
      <c r="M79" s="129">
        <v>48.7</v>
      </c>
      <c r="N79" s="50">
        <f t="shared" si="5"/>
        <v>252.64</v>
      </c>
      <c r="O79" s="140">
        <v>50</v>
      </c>
      <c r="P79" s="138">
        <v>52</v>
      </c>
      <c r="Q79" s="138">
        <v>52</v>
      </c>
      <c r="R79" s="140">
        <v>50</v>
      </c>
      <c r="S79" s="129">
        <v>48.64</v>
      </c>
      <c r="T79" s="123">
        <v>3</v>
      </c>
      <c r="U79" s="14"/>
    </row>
    <row r="80" spans="1:21" s="2" customFormat="1" ht="18" customHeight="1">
      <c r="A80" s="14"/>
      <c r="B80" s="225"/>
      <c r="C80" s="235"/>
      <c r="D80" s="155">
        <v>12</v>
      </c>
      <c r="E80" s="1" t="s">
        <v>108</v>
      </c>
      <c r="F80" s="40">
        <v>7</v>
      </c>
      <c r="G80" s="122">
        <f t="shared" si="3"/>
        <v>495.88</v>
      </c>
      <c r="H80" s="50">
        <f t="shared" si="4"/>
        <v>252.46</v>
      </c>
      <c r="I80" s="139">
        <v>51.46</v>
      </c>
      <c r="J80" s="140">
        <v>50</v>
      </c>
      <c r="K80" s="140">
        <v>50</v>
      </c>
      <c r="L80" s="139">
        <v>51</v>
      </c>
      <c r="M80" s="140">
        <v>50</v>
      </c>
      <c r="N80" s="27">
        <f t="shared" si="5"/>
        <v>248.52</v>
      </c>
      <c r="O80" s="129">
        <v>48.52</v>
      </c>
      <c r="P80" s="138">
        <v>52</v>
      </c>
      <c r="Q80" s="129">
        <v>46</v>
      </c>
      <c r="R80" s="138">
        <v>52</v>
      </c>
      <c r="S80" s="140">
        <v>50</v>
      </c>
      <c r="T80" s="123">
        <v>5.0999999999999996</v>
      </c>
      <c r="U80" s="14"/>
    </row>
    <row r="81" spans="1:21" s="2" customFormat="1" ht="18" customHeight="1">
      <c r="A81" s="14"/>
      <c r="B81" s="225"/>
      <c r="C81" s="235"/>
      <c r="D81" s="155">
        <v>13</v>
      </c>
      <c r="E81" s="1" t="s">
        <v>96</v>
      </c>
      <c r="F81" s="40">
        <v>6</v>
      </c>
      <c r="G81" s="122">
        <f t="shared" si="3"/>
        <v>493.49</v>
      </c>
      <c r="H81" s="27">
        <f t="shared" si="4"/>
        <v>248.6</v>
      </c>
      <c r="I81" s="129">
        <v>49</v>
      </c>
      <c r="J81" s="139">
        <v>51</v>
      </c>
      <c r="K81" s="138">
        <v>51.6</v>
      </c>
      <c r="L81" s="140">
        <v>50</v>
      </c>
      <c r="M81" s="129">
        <v>47</v>
      </c>
      <c r="N81" s="50">
        <f t="shared" si="5"/>
        <v>253.59</v>
      </c>
      <c r="O81" s="139">
        <v>51</v>
      </c>
      <c r="P81" s="139">
        <v>51</v>
      </c>
      <c r="Q81" s="51">
        <v>52.59</v>
      </c>
      <c r="R81" s="139">
        <v>51</v>
      </c>
      <c r="S81" s="129">
        <v>48</v>
      </c>
      <c r="T81" s="123">
        <v>8.6999999999999993</v>
      </c>
      <c r="U81" s="14"/>
    </row>
    <row r="82" spans="1:21" s="2" customFormat="1" ht="18" customHeight="1">
      <c r="A82" s="14"/>
      <c r="B82" s="136"/>
      <c r="C82" s="235"/>
      <c r="D82" s="135">
        <v>14</v>
      </c>
      <c r="E82" s="1" t="s">
        <v>110</v>
      </c>
      <c r="F82" s="40">
        <v>5</v>
      </c>
      <c r="G82" s="122">
        <f t="shared" si="3"/>
        <v>493.45999999999992</v>
      </c>
      <c r="H82" s="50">
        <f t="shared" si="4"/>
        <v>254.23</v>
      </c>
      <c r="I82" s="139">
        <v>51</v>
      </c>
      <c r="J82" s="138">
        <v>52</v>
      </c>
      <c r="K82" s="138">
        <v>52</v>
      </c>
      <c r="L82" s="129">
        <v>49</v>
      </c>
      <c r="M82" s="140">
        <v>50.23</v>
      </c>
      <c r="N82" s="27">
        <f t="shared" si="5"/>
        <v>242.82999999999998</v>
      </c>
      <c r="O82" s="129">
        <v>49</v>
      </c>
      <c r="P82" s="129">
        <v>49</v>
      </c>
      <c r="Q82" s="129">
        <v>49</v>
      </c>
      <c r="R82" s="129">
        <v>49</v>
      </c>
      <c r="S82" s="129">
        <v>46.83</v>
      </c>
      <c r="T82" s="123">
        <v>3.6</v>
      </c>
      <c r="U82" s="14"/>
    </row>
    <row r="83" spans="1:21" s="2" customFormat="1" ht="18" customHeight="1">
      <c r="A83" s="14"/>
      <c r="B83" s="136"/>
      <c r="C83" s="235"/>
      <c r="D83" s="135">
        <v>15</v>
      </c>
      <c r="E83" s="1" t="s">
        <v>86</v>
      </c>
      <c r="F83" s="40">
        <v>4</v>
      </c>
      <c r="G83" s="122">
        <f t="shared" si="3"/>
        <v>493.42</v>
      </c>
      <c r="H83" s="50">
        <f t="shared" si="4"/>
        <v>251.34</v>
      </c>
      <c r="I83" s="129">
        <v>49</v>
      </c>
      <c r="J83" s="139">
        <v>51</v>
      </c>
      <c r="K83" s="138">
        <v>52</v>
      </c>
      <c r="L83" s="140">
        <v>50</v>
      </c>
      <c r="M83" s="129">
        <v>49.34</v>
      </c>
      <c r="N83" s="27">
        <f t="shared" si="5"/>
        <v>245.98</v>
      </c>
      <c r="O83" s="129">
        <v>48</v>
      </c>
      <c r="P83" s="140">
        <v>50</v>
      </c>
      <c r="Q83" s="139">
        <v>51</v>
      </c>
      <c r="R83" s="129">
        <v>49</v>
      </c>
      <c r="S83" s="129">
        <v>47.98</v>
      </c>
      <c r="T83" s="123">
        <v>3.9</v>
      </c>
      <c r="U83" s="14"/>
    </row>
    <row r="84" spans="1:21" s="2" customFormat="1" ht="18" customHeight="1">
      <c r="A84" s="14"/>
      <c r="B84" s="136"/>
      <c r="C84" s="235"/>
      <c r="D84" s="135">
        <v>16</v>
      </c>
      <c r="E84" s="1" t="s">
        <v>98</v>
      </c>
      <c r="F84" s="40">
        <v>3</v>
      </c>
      <c r="G84" s="122">
        <f t="shared" si="3"/>
        <v>492.07</v>
      </c>
      <c r="H84" s="27">
        <f t="shared" si="4"/>
        <v>248.53</v>
      </c>
      <c r="I84" s="140">
        <v>49.53</v>
      </c>
      <c r="J84" s="139">
        <v>51</v>
      </c>
      <c r="K84" s="140">
        <v>50</v>
      </c>
      <c r="L84" s="129">
        <v>49</v>
      </c>
      <c r="M84" s="129">
        <v>49</v>
      </c>
      <c r="N84" s="27">
        <f t="shared" si="5"/>
        <v>246.54</v>
      </c>
      <c r="O84" s="140">
        <v>49.54</v>
      </c>
      <c r="P84" s="140">
        <v>50</v>
      </c>
      <c r="Q84" s="140">
        <v>50</v>
      </c>
      <c r="R84" s="140">
        <v>50</v>
      </c>
      <c r="S84" s="129">
        <v>47</v>
      </c>
      <c r="T84" s="123">
        <v>3</v>
      </c>
      <c r="U84" s="14"/>
    </row>
    <row r="85" spans="1:21" s="2" customFormat="1" ht="18" customHeight="1">
      <c r="A85" s="14"/>
      <c r="B85" s="136"/>
      <c r="C85" s="235"/>
      <c r="D85" s="135">
        <v>17</v>
      </c>
      <c r="E85" s="1" t="s">
        <v>149</v>
      </c>
      <c r="F85" s="40">
        <v>2</v>
      </c>
      <c r="G85" s="122">
        <f t="shared" si="3"/>
        <v>491.87</v>
      </c>
      <c r="H85" s="27">
        <f t="shared" si="4"/>
        <v>247.12</v>
      </c>
      <c r="I85" s="140">
        <v>50</v>
      </c>
      <c r="J85" s="129">
        <v>49</v>
      </c>
      <c r="K85" s="140">
        <v>50</v>
      </c>
      <c r="L85" s="140">
        <v>50.12</v>
      </c>
      <c r="M85" s="129">
        <v>48</v>
      </c>
      <c r="N85" s="27">
        <f t="shared" si="5"/>
        <v>248.35</v>
      </c>
      <c r="O85" s="129">
        <v>49</v>
      </c>
      <c r="P85" s="140">
        <v>50</v>
      </c>
      <c r="Q85" s="139">
        <v>51</v>
      </c>
      <c r="R85" s="140">
        <v>50.35</v>
      </c>
      <c r="S85" s="129">
        <v>48</v>
      </c>
      <c r="T85" s="123">
        <v>3.6</v>
      </c>
      <c r="U85" s="14"/>
    </row>
    <row r="86" spans="1:21" s="2" customFormat="1" ht="18" customHeight="1">
      <c r="A86" s="14"/>
      <c r="B86" s="136"/>
      <c r="C86" s="235"/>
      <c r="D86" s="135">
        <v>18</v>
      </c>
      <c r="E86" s="1" t="s">
        <v>112</v>
      </c>
      <c r="F86" s="40">
        <v>1</v>
      </c>
      <c r="G86" s="122">
        <f t="shared" si="3"/>
        <v>483.34</v>
      </c>
      <c r="H86" s="27">
        <f t="shared" si="4"/>
        <v>239.12</v>
      </c>
      <c r="I86" s="129">
        <v>48</v>
      </c>
      <c r="J86" s="129">
        <v>49</v>
      </c>
      <c r="K86" s="129">
        <v>49</v>
      </c>
      <c r="L86" s="129">
        <v>48</v>
      </c>
      <c r="M86" s="129">
        <v>45.12</v>
      </c>
      <c r="N86" s="27">
        <f t="shared" si="5"/>
        <v>250.52</v>
      </c>
      <c r="O86" s="139">
        <v>51</v>
      </c>
      <c r="P86" s="139">
        <v>51</v>
      </c>
      <c r="Q86" s="139">
        <v>51</v>
      </c>
      <c r="R86" s="129">
        <v>49</v>
      </c>
      <c r="S86" s="129">
        <v>48.52</v>
      </c>
      <c r="T86" s="123">
        <v>6.3</v>
      </c>
      <c r="U86" s="14"/>
    </row>
    <row r="87" spans="1:21" ht="12.7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</row>
  </sheetData>
  <sortState ref="E27:T40">
    <sortCondition descending="1" ref="G27:G40"/>
  </sortState>
  <mergeCells count="172">
    <mergeCell ref="B2:D2"/>
    <mergeCell ref="E2:R2"/>
    <mergeCell ref="S2:T2"/>
    <mergeCell ref="B6:B41"/>
    <mergeCell ref="C6:C40"/>
    <mergeCell ref="D6:O6"/>
    <mergeCell ref="D7:D8"/>
    <mergeCell ref="E7:E8"/>
    <mergeCell ref="F7:G8"/>
    <mergeCell ref="H7:I8"/>
    <mergeCell ref="J7:K8"/>
    <mergeCell ref="L7:M8"/>
    <mergeCell ref="N7:N8"/>
    <mergeCell ref="O7:O8"/>
    <mergeCell ref="P7:P8"/>
    <mergeCell ref="D24:S24"/>
    <mergeCell ref="D25:D26"/>
    <mergeCell ref="E25:E26"/>
    <mergeCell ref="F25:F26"/>
    <mergeCell ref="G25:G26"/>
    <mergeCell ref="H25:M25"/>
    <mergeCell ref="N25:S25"/>
    <mergeCell ref="F12:G12"/>
    <mergeCell ref="F13:G13"/>
    <mergeCell ref="R44:T49"/>
    <mergeCell ref="D45:D46"/>
    <mergeCell ref="E45:E46"/>
    <mergeCell ref="F45:G46"/>
    <mergeCell ref="H45:I46"/>
    <mergeCell ref="J45:K46"/>
    <mergeCell ref="L45:M46"/>
    <mergeCell ref="N45:N46"/>
    <mergeCell ref="O45:O46"/>
    <mergeCell ref="P45:P46"/>
    <mergeCell ref="J49:K49"/>
    <mergeCell ref="L49:M49"/>
    <mergeCell ref="T66:T68"/>
    <mergeCell ref="D67:D68"/>
    <mergeCell ref="E67:E68"/>
    <mergeCell ref="F67:F68"/>
    <mergeCell ref="G67:G68"/>
    <mergeCell ref="D66:S66"/>
    <mergeCell ref="B43:B81"/>
    <mergeCell ref="C44:C86"/>
    <mergeCell ref="D44:O44"/>
    <mergeCell ref="H67:M67"/>
    <mergeCell ref="N67:S67"/>
    <mergeCell ref="F47:G47"/>
    <mergeCell ref="H47:I47"/>
    <mergeCell ref="J47:K47"/>
    <mergeCell ref="L47:M47"/>
    <mergeCell ref="F48:G48"/>
    <mergeCell ref="H48:I48"/>
    <mergeCell ref="J48:K48"/>
    <mergeCell ref="L48:M48"/>
    <mergeCell ref="F49:G49"/>
    <mergeCell ref="H49:I49"/>
    <mergeCell ref="F52:G52"/>
    <mergeCell ref="H52:I52"/>
    <mergeCell ref="J52:K52"/>
    <mergeCell ref="T24:T26"/>
    <mergeCell ref="J9:K9"/>
    <mergeCell ref="L9:M9"/>
    <mergeCell ref="H10:I10"/>
    <mergeCell ref="J10:K10"/>
    <mergeCell ref="L10:M10"/>
    <mergeCell ref="F19:G19"/>
    <mergeCell ref="F20:G20"/>
    <mergeCell ref="F21:G21"/>
    <mergeCell ref="F22:G22"/>
    <mergeCell ref="H9:I9"/>
    <mergeCell ref="H11:I11"/>
    <mergeCell ref="H13:I13"/>
    <mergeCell ref="H15:I15"/>
    <mergeCell ref="H17:I17"/>
    <mergeCell ref="H19:I19"/>
    <mergeCell ref="H21:I21"/>
    <mergeCell ref="F14:G14"/>
    <mergeCell ref="F15:G15"/>
    <mergeCell ref="F16:G16"/>
    <mergeCell ref="F17:G17"/>
    <mergeCell ref="F18:G18"/>
    <mergeCell ref="F9:G9"/>
    <mergeCell ref="F10:G10"/>
    <mergeCell ref="F11:G11"/>
    <mergeCell ref="J13:K13"/>
    <mergeCell ref="L13:M13"/>
    <mergeCell ref="H14:I14"/>
    <mergeCell ref="J14:K14"/>
    <mergeCell ref="L14:M14"/>
    <mergeCell ref="J11:K11"/>
    <mergeCell ref="L11:M11"/>
    <mergeCell ref="H12:I12"/>
    <mergeCell ref="J12:K12"/>
    <mergeCell ref="L12:M12"/>
    <mergeCell ref="J17:K17"/>
    <mergeCell ref="L17:M17"/>
    <mergeCell ref="H18:I18"/>
    <mergeCell ref="J18:K18"/>
    <mergeCell ref="L18:M18"/>
    <mergeCell ref="J15:K15"/>
    <mergeCell ref="L15:M15"/>
    <mergeCell ref="H16:I16"/>
    <mergeCell ref="J16:K16"/>
    <mergeCell ref="L16:M16"/>
    <mergeCell ref="J21:K21"/>
    <mergeCell ref="L21:M21"/>
    <mergeCell ref="H22:I22"/>
    <mergeCell ref="J22:K22"/>
    <mergeCell ref="L22:M22"/>
    <mergeCell ref="J19:K19"/>
    <mergeCell ref="L19:M19"/>
    <mergeCell ref="H20:I20"/>
    <mergeCell ref="J20:K20"/>
    <mergeCell ref="L20:M20"/>
    <mergeCell ref="L52:M52"/>
    <mergeCell ref="F53:G53"/>
    <mergeCell ref="H53:I53"/>
    <mergeCell ref="J53:K53"/>
    <mergeCell ref="L53:M53"/>
    <mergeCell ref="F50:G50"/>
    <mergeCell ref="H50:I50"/>
    <mergeCell ref="J50:K50"/>
    <mergeCell ref="L50:M50"/>
    <mergeCell ref="F51:G51"/>
    <mergeCell ref="H51:I51"/>
    <mergeCell ref="J51:K51"/>
    <mergeCell ref="L51:M51"/>
    <mergeCell ref="F56:G56"/>
    <mergeCell ref="H56:I56"/>
    <mergeCell ref="J56:K56"/>
    <mergeCell ref="L56:M56"/>
    <mergeCell ref="F57:G57"/>
    <mergeCell ref="H57:I57"/>
    <mergeCell ref="J57:K57"/>
    <mergeCell ref="L57:M57"/>
    <mergeCell ref="F54:G54"/>
    <mergeCell ref="H54:I54"/>
    <mergeCell ref="J54:K54"/>
    <mergeCell ref="L54:M54"/>
    <mergeCell ref="F55:G55"/>
    <mergeCell ref="H55:I55"/>
    <mergeCell ref="J55:K55"/>
    <mergeCell ref="L55:M55"/>
    <mergeCell ref="F60:G60"/>
    <mergeCell ref="H60:I60"/>
    <mergeCell ref="J60:K60"/>
    <mergeCell ref="L60:M60"/>
    <mergeCell ref="F61:G61"/>
    <mergeCell ref="H61:I61"/>
    <mergeCell ref="J61:K61"/>
    <mergeCell ref="L61:M61"/>
    <mergeCell ref="F58:G58"/>
    <mergeCell ref="H58:I58"/>
    <mergeCell ref="J58:K58"/>
    <mergeCell ref="L58:M58"/>
    <mergeCell ref="F59:G59"/>
    <mergeCell ref="H59:I59"/>
    <mergeCell ref="J59:K59"/>
    <mergeCell ref="L59:M59"/>
    <mergeCell ref="F64:G64"/>
    <mergeCell ref="H64:I64"/>
    <mergeCell ref="J64:K64"/>
    <mergeCell ref="L64:M64"/>
    <mergeCell ref="F62:G62"/>
    <mergeCell ref="H62:I62"/>
    <mergeCell ref="J62:K62"/>
    <mergeCell ref="L62:M62"/>
    <mergeCell ref="F63:G63"/>
    <mergeCell ref="H63:I63"/>
    <mergeCell ref="J63:K63"/>
    <mergeCell ref="L63:M63"/>
  </mergeCells>
  <pageMargins left="0.7" right="0.7" top="0.78740157499999996" bottom="0.78740157499999996" header="0.3" footer="0.3"/>
  <pageSetup paperSize="9" orientation="portrait" r:id="rId1"/>
  <ignoredErrors>
    <ignoredError sqref="N69:N86 N27:N40" formulaRange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X95"/>
  <sheetViews>
    <sheetView tabSelected="1" topLeftCell="B72" zoomScaleNormal="100" workbookViewId="0">
      <selection activeCell="U90" sqref="U90"/>
    </sheetView>
  </sheetViews>
  <sheetFormatPr baseColWidth="10" defaultRowHeight="15"/>
  <cols>
    <col min="1" max="1" width="2" style="15" customWidth="1"/>
    <col min="2" max="2" width="3.85546875" style="15" customWidth="1"/>
    <col min="3" max="3" width="5.7109375" style="11" customWidth="1"/>
    <col min="4" max="4" width="7.28515625" style="3" customWidth="1"/>
    <col min="5" max="5" width="20.7109375" style="3" customWidth="1"/>
    <col min="6" max="10" width="9.7109375" style="4" customWidth="1"/>
    <col min="11" max="14" width="9.7109375" style="9" customWidth="1"/>
    <col min="15" max="21" width="9.7109375" style="2" customWidth="1"/>
    <col min="22" max="22" width="4.5703125" style="2" customWidth="1"/>
    <col min="23" max="23" width="20.28515625" style="2" bestFit="1" customWidth="1"/>
    <col min="24" max="24" width="11.42578125" style="2"/>
  </cols>
  <sheetData>
    <row r="1" spans="1:21" ht="12.75">
      <c r="A1" s="14"/>
      <c r="B1" s="14"/>
      <c r="C1" s="10"/>
      <c r="D1" s="5"/>
      <c r="E1" s="5"/>
      <c r="F1" s="5"/>
      <c r="G1" s="5"/>
      <c r="H1" s="5"/>
      <c r="I1" s="5"/>
      <c r="J1" s="5"/>
      <c r="K1" s="7"/>
      <c r="L1" s="7"/>
      <c r="M1" s="7"/>
      <c r="N1" s="7"/>
      <c r="O1" s="5"/>
      <c r="P1" s="5"/>
      <c r="Q1" s="5"/>
      <c r="R1" s="5"/>
      <c r="S1" s="5"/>
      <c r="T1" s="16"/>
      <c r="U1" s="16"/>
    </row>
    <row r="2" spans="1:21" ht="43.5" customHeight="1">
      <c r="A2" s="14"/>
      <c r="B2" s="196" t="s">
        <v>46</v>
      </c>
      <c r="C2" s="196"/>
      <c r="D2" s="196"/>
      <c r="E2" s="195" t="s">
        <v>172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0" t="s">
        <v>38</v>
      </c>
      <c r="T2" s="190"/>
      <c r="U2" s="16"/>
    </row>
    <row r="3" spans="1:21" ht="12.75">
      <c r="A3" s="14"/>
      <c r="B3" s="14"/>
      <c r="C3" s="10"/>
      <c r="D3" s="5"/>
      <c r="E3" s="5"/>
      <c r="F3" s="5"/>
      <c r="G3" s="5"/>
      <c r="H3" s="5"/>
      <c r="I3" s="5"/>
      <c r="J3" s="5"/>
      <c r="K3" s="8"/>
      <c r="L3" s="8"/>
      <c r="M3" s="8"/>
      <c r="N3" s="8"/>
      <c r="O3" s="5"/>
      <c r="P3" s="16"/>
      <c r="Q3" s="16"/>
      <c r="R3" s="16"/>
      <c r="S3" s="16"/>
      <c r="T3" s="16"/>
      <c r="U3" s="16"/>
    </row>
    <row r="4" spans="1:21" s="2" customFormat="1" ht="12.75">
      <c r="A4" s="48"/>
      <c r="B4" s="36"/>
      <c r="C4" s="48"/>
      <c r="D4" s="36"/>
      <c r="E4" s="48"/>
      <c r="F4" s="36"/>
      <c r="G4" s="48"/>
      <c r="H4" s="36"/>
      <c r="I4" s="48"/>
      <c r="J4" s="36"/>
      <c r="K4" s="48"/>
      <c r="L4" s="36"/>
      <c r="M4" s="48"/>
      <c r="N4" s="36"/>
      <c r="O4" s="48"/>
      <c r="P4" s="36"/>
      <c r="Q4" s="48"/>
      <c r="R4" s="36"/>
      <c r="S4" s="48"/>
      <c r="T4" s="36"/>
      <c r="U4" s="48"/>
    </row>
    <row r="5" spans="1:21" s="2" customFormat="1" ht="12.7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 s="2" customFormat="1" ht="18" customHeight="1">
      <c r="A6" s="14"/>
      <c r="B6" s="225">
        <v>43842</v>
      </c>
      <c r="C6" s="235" t="s">
        <v>44</v>
      </c>
      <c r="D6" s="268" t="s">
        <v>186</v>
      </c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16"/>
      <c r="Q6" s="16"/>
      <c r="R6" s="16"/>
      <c r="S6" s="16"/>
      <c r="T6" s="16"/>
      <c r="U6" s="5"/>
    </row>
    <row r="7" spans="1:21" s="2" customFormat="1" ht="18" customHeight="1">
      <c r="A7" s="14"/>
      <c r="B7" s="225"/>
      <c r="C7" s="235"/>
      <c r="D7" s="222" t="s">
        <v>1</v>
      </c>
      <c r="E7" s="261" t="s">
        <v>15</v>
      </c>
      <c r="F7" s="269" t="s">
        <v>67</v>
      </c>
      <c r="G7" s="269"/>
      <c r="H7" s="261" t="s">
        <v>5</v>
      </c>
      <c r="I7" s="261"/>
      <c r="J7" s="223" t="s">
        <v>0</v>
      </c>
      <c r="K7" s="223"/>
      <c r="L7" s="269" t="s">
        <v>11</v>
      </c>
      <c r="M7" s="269"/>
      <c r="N7" s="270" t="s">
        <v>30</v>
      </c>
      <c r="O7" s="271" t="s">
        <v>3</v>
      </c>
      <c r="P7" s="272" t="s">
        <v>127</v>
      </c>
      <c r="Q7" s="16"/>
      <c r="R7" s="16"/>
      <c r="S7" s="16"/>
      <c r="T7" s="16"/>
      <c r="U7" s="5"/>
    </row>
    <row r="8" spans="1:21" s="2" customFormat="1" ht="18" customHeight="1">
      <c r="A8" s="14"/>
      <c r="B8" s="225"/>
      <c r="C8" s="235"/>
      <c r="D8" s="222"/>
      <c r="E8" s="261"/>
      <c r="F8" s="269"/>
      <c r="G8" s="269"/>
      <c r="H8" s="261"/>
      <c r="I8" s="261"/>
      <c r="J8" s="223"/>
      <c r="K8" s="223"/>
      <c r="L8" s="269"/>
      <c r="M8" s="269"/>
      <c r="N8" s="270"/>
      <c r="O8" s="271"/>
      <c r="P8" s="272"/>
      <c r="Q8" s="16"/>
      <c r="R8" s="16"/>
      <c r="S8" s="16"/>
      <c r="T8" s="16"/>
      <c r="U8" s="5"/>
    </row>
    <row r="9" spans="1:21" s="2" customFormat="1" ht="18" customHeight="1">
      <c r="A9" s="14"/>
      <c r="B9" s="225"/>
      <c r="C9" s="235"/>
      <c r="D9" s="175">
        <v>1</v>
      </c>
      <c r="E9" s="1" t="s">
        <v>177</v>
      </c>
      <c r="F9" s="244" t="s">
        <v>178</v>
      </c>
      <c r="G9" s="245"/>
      <c r="H9" s="244" t="s">
        <v>165</v>
      </c>
      <c r="I9" s="245"/>
      <c r="J9" s="244" t="s">
        <v>76</v>
      </c>
      <c r="K9" s="245"/>
      <c r="L9" s="244" t="s">
        <v>60</v>
      </c>
      <c r="M9" s="245"/>
      <c r="N9" s="38" t="s">
        <v>77</v>
      </c>
      <c r="O9" s="73">
        <v>6.633</v>
      </c>
      <c r="P9" s="104">
        <v>3</v>
      </c>
      <c r="Q9" s="16"/>
      <c r="R9" s="102">
        <v>1</v>
      </c>
      <c r="S9" s="16"/>
      <c r="T9" s="16"/>
      <c r="U9" s="5"/>
    </row>
    <row r="10" spans="1:21" s="2" customFormat="1" ht="18" customHeight="1">
      <c r="A10" s="14"/>
      <c r="B10" s="225"/>
      <c r="C10" s="235"/>
      <c r="D10" s="175">
        <v>2</v>
      </c>
      <c r="E10" s="1" t="s">
        <v>101</v>
      </c>
      <c r="F10" s="244" t="s">
        <v>87</v>
      </c>
      <c r="G10" s="245"/>
      <c r="H10" s="244" t="s">
        <v>37</v>
      </c>
      <c r="I10" s="245"/>
      <c r="J10" s="244" t="s">
        <v>76</v>
      </c>
      <c r="K10" s="245"/>
      <c r="L10" s="244" t="s">
        <v>103</v>
      </c>
      <c r="M10" s="245"/>
      <c r="N10" s="38" t="s">
        <v>24</v>
      </c>
      <c r="O10" s="73">
        <v>6.6589999999999998</v>
      </c>
      <c r="P10" s="106">
        <v>5</v>
      </c>
      <c r="Q10" s="16"/>
      <c r="R10" s="103">
        <v>2</v>
      </c>
      <c r="S10" s="16"/>
      <c r="T10" s="16"/>
      <c r="U10" s="5"/>
    </row>
    <row r="11" spans="1:21" s="2" customFormat="1" ht="18" customHeight="1">
      <c r="A11" s="14"/>
      <c r="B11" s="225"/>
      <c r="C11" s="235"/>
      <c r="D11" s="175">
        <v>3</v>
      </c>
      <c r="E11" s="1" t="s">
        <v>176</v>
      </c>
      <c r="F11" s="244" t="s">
        <v>119</v>
      </c>
      <c r="G11" s="245"/>
      <c r="H11" s="244" t="s">
        <v>175</v>
      </c>
      <c r="I11" s="245"/>
      <c r="J11" s="244" t="s">
        <v>76</v>
      </c>
      <c r="K11" s="245"/>
      <c r="L11" s="244" t="s">
        <v>90</v>
      </c>
      <c r="M11" s="245"/>
      <c r="N11" s="38" t="s">
        <v>77</v>
      </c>
      <c r="O11" s="73">
        <v>6.68</v>
      </c>
      <c r="P11" s="103">
        <v>2</v>
      </c>
      <c r="Q11" s="16"/>
      <c r="R11" s="104">
        <v>3</v>
      </c>
      <c r="S11" s="16"/>
      <c r="T11" s="16"/>
      <c r="U11" s="5"/>
    </row>
    <row r="12" spans="1:21" s="2" customFormat="1" ht="18" customHeight="1">
      <c r="A12" s="14"/>
      <c r="B12" s="225"/>
      <c r="C12" s="235"/>
      <c r="D12" s="175">
        <v>4</v>
      </c>
      <c r="E12" s="1" t="s">
        <v>96</v>
      </c>
      <c r="F12" s="244" t="s">
        <v>81</v>
      </c>
      <c r="G12" s="245"/>
      <c r="H12" s="244" t="s">
        <v>2</v>
      </c>
      <c r="I12" s="245"/>
      <c r="J12" s="244" t="s">
        <v>173</v>
      </c>
      <c r="K12" s="245"/>
      <c r="L12" s="244" t="s">
        <v>167</v>
      </c>
      <c r="M12" s="245"/>
      <c r="N12" s="38" t="s">
        <v>153</v>
      </c>
      <c r="O12" s="73">
        <v>6.68</v>
      </c>
      <c r="P12" s="105">
        <v>4</v>
      </c>
      <c r="Q12" s="16"/>
      <c r="R12" s="105">
        <v>4</v>
      </c>
      <c r="S12" s="16"/>
      <c r="T12" s="16"/>
      <c r="U12" s="5"/>
    </row>
    <row r="13" spans="1:21" s="2" customFormat="1" ht="18" customHeight="1" thickBot="1">
      <c r="A13" s="14"/>
      <c r="B13" s="225"/>
      <c r="C13" s="235"/>
      <c r="D13" s="78">
        <v>5</v>
      </c>
      <c r="E13" s="79" t="s">
        <v>108</v>
      </c>
      <c r="F13" s="266" t="s">
        <v>39</v>
      </c>
      <c r="G13" s="267"/>
      <c r="H13" s="266" t="s">
        <v>81</v>
      </c>
      <c r="I13" s="267"/>
      <c r="J13" s="266" t="s">
        <v>76</v>
      </c>
      <c r="K13" s="267"/>
      <c r="L13" s="266" t="s">
        <v>79</v>
      </c>
      <c r="M13" s="267"/>
      <c r="N13" s="80" t="s">
        <v>24</v>
      </c>
      <c r="O13" s="81">
        <v>6.6820000000000004</v>
      </c>
      <c r="P13" s="181">
        <v>1</v>
      </c>
      <c r="Q13" s="16"/>
      <c r="R13" s="106">
        <v>5</v>
      </c>
      <c r="S13" s="16"/>
      <c r="T13" s="16"/>
      <c r="U13" s="5"/>
    </row>
    <row r="14" spans="1:21" s="2" customFormat="1" ht="18" customHeight="1" thickTop="1">
      <c r="A14" s="14"/>
      <c r="B14" s="225"/>
      <c r="C14" s="235"/>
      <c r="D14" s="72">
        <v>6</v>
      </c>
      <c r="E14" s="75" t="s">
        <v>124</v>
      </c>
      <c r="F14" s="254" t="s">
        <v>99</v>
      </c>
      <c r="G14" s="255"/>
      <c r="H14" s="254" t="s">
        <v>87</v>
      </c>
      <c r="I14" s="255"/>
      <c r="J14" s="254" t="s">
        <v>78</v>
      </c>
      <c r="K14" s="255"/>
      <c r="L14" s="254" t="s">
        <v>41</v>
      </c>
      <c r="M14" s="255"/>
      <c r="N14" s="76" t="s">
        <v>24</v>
      </c>
      <c r="O14" s="152">
        <v>6.6989999999999998</v>
      </c>
      <c r="P14" s="113">
        <v>3</v>
      </c>
      <c r="Q14" s="16"/>
      <c r="R14" s="107">
        <v>6</v>
      </c>
      <c r="S14" s="16"/>
      <c r="T14" s="16"/>
      <c r="U14" s="5"/>
    </row>
    <row r="15" spans="1:21" s="2" customFormat="1" ht="18" customHeight="1">
      <c r="A15" s="14"/>
      <c r="B15" s="225"/>
      <c r="C15" s="235"/>
      <c r="D15" s="175">
        <v>7</v>
      </c>
      <c r="E15" s="1" t="s">
        <v>117</v>
      </c>
      <c r="F15" s="244" t="s">
        <v>118</v>
      </c>
      <c r="G15" s="245"/>
      <c r="H15" s="244" t="s">
        <v>119</v>
      </c>
      <c r="I15" s="245"/>
      <c r="J15" s="244" t="s">
        <v>80</v>
      </c>
      <c r="K15" s="245"/>
      <c r="L15" s="244" t="s">
        <v>90</v>
      </c>
      <c r="M15" s="245"/>
      <c r="N15" s="38" t="s">
        <v>77</v>
      </c>
      <c r="O15" s="73">
        <v>6.7329999999999997</v>
      </c>
      <c r="P15" s="103">
        <v>2</v>
      </c>
      <c r="Q15" s="16"/>
      <c r="R15" s="16"/>
      <c r="S15" s="16"/>
      <c r="T15" s="16"/>
      <c r="U15" s="5"/>
    </row>
    <row r="16" spans="1:21" s="2" customFormat="1" ht="18" customHeight="1">
      <c r="A16" s="14"/>
      <c r="B16" s="225"/>
      <c r="C16" s="235"/>
      <c r="D16" s="175">
        <v>8</v>
      </c>
      <c r="E16" s="1" t="s">
        <v>98</v>
      </c>
      <c r="F16" s="244" t="s">
        <v>37</v>
      </c>
      <c r="G16" s="245"/>
      <c r="H16" s="244" t="s">
        <v>75</v>
      </c>
      <c r="I16" s="245"/>
      <c r="J16" s="244" t="s">
        <v>80</v>
      </c>
      <c r="K16" s="245"/>
      <c r="L16" s="244" t="s">
        <v>103</v>
      </c>
      <c r="M16" s="245"/>
      <c r="N16" s="38" t="s">
        <v>153</v>
      </c>
      <c r="O16" s="73">
        <v>6.7709999999999999</v>
      </c>
      <c r="P16" s="102">
        <v>1</v>
      </c>
      <c r="Q16" s="16"/>
      <c r="R16" s="16"/>
      <c r="S16" s="16"/>
      <c r="T16" s="16"/>
      <c r="U16" s="5"/>
    </row>
    <row r="17" spans="1:21" s="2" customFormat="1" ht="18" customHeight="1">
      <c r="A17" s="14"/>
      <c r="B17" s="225"/>
      <c r="C17" s="235"/>
      <c r="D17" s="175">
        <v>9</v>
      </c>
      <c r="E17" s="1" t="s">
        <v>73</v>
      </c>
      <c r="F17" s="244" t="s">
        <v>49</v>
      </c>
      <c r="G17" s="245"/>
      <c r="H17" s="244" t="s">
        <v>99</v>
      </c>
      <c r="I17" s="245"/>
      <c r="J17" s="244" t="s">
        <v>100</v>
      </c>
      <c r="K17" s="245"/>
      <c r="L17" s="244" t="s">
        <v>41</v>
      </c>
      <c r="M17" s="245"/>
      <c r="N17" s="38" t="s">
        <v>24</v>
      </c>
      <c r="O17" s="73">
        <v>6.79</v>
      </c>
      <c r="P17" s="106">
        <v>5</v>
      </c>
      <c r="Q17" s="16"/>
      <c r="R17" s="16"/>
      <c r="S17" s="16"/>
      <c r="T17" s="16"/>
      <c r="U17" s="5"/>
    </row>
    <row r="18" spans="1:21" s="2" customFormat="1" ht="18" customHeight="1" thickBot="1">
      <c r="A18" s="14"/>
      <c r="B18" s="225"/>
      <c r="C18" s="235"/>
      <c r="D18" s="78">
        <v>10</v>
      </c>
      <c r="E18" s="79" t="s">
        <v>181</v>
      </c>
      <c r="F18" s="266" t="s">
        <v>164</v>
      </c>
      <c r="G18" s="267"/>
      <c r="H18" s="266" t="s">
        <v>178</v>
      </c>
      <c r="I18" s="267"/>
      <c r="J18" s="266" t="s">
        <v>80</v>
      </c>
      <c r="K18" s="267"/>
      <c r="L18" s="266" t="s">
        <v>60</v>
      </c>
      <c r="M18" s="267"/>
      <c r="N18" s="80" t="s">
        <v>153</v>
      </c>
      <c r="O18" s="110">
        <v>6.8319999999999999</v>
      </c>
      <c r="P18" s="114">
        <v>4</v>
      </c>
      <c r="Q18" s="16"/>
      <c r="R18" s="16"/>
      <c r="S18" s="16"/>
      <c r="T18" s="16"/>
      <c r="U18" s="5"/>
    </row>
    <row r="19" spans="1:21" s="2" customFormat="1" ht="18" customHeight="1" thickTop="1">
      <c r="A19" s="14"/>
      <c r="B19" s="225"/>
      <c r="C19" s="235"/>
      <c r="D19" s="72">
        <v>11</v>
      </c>
      <c r="E19" s="75" t="s">
        <v>57</v>
      </c>
      <c r="F19" s="254" t="s">
        <v>2</v>
      </c>
      <c r="G19" s="255"/>
      <c r="H19" s="254" t="s">
        <v>75</v>
      </c>
      <c r="I19" s="255"/>
      <c r="J19" s="254" t="s">
        <v>74</v>
      </c>
      <c r="K19" s="255"/>
      <c r="L19" s="254" t="s">
        <v>167</v>
      </c>
      <c r="M19" s="255"/>
      <c r="N19" s="76" t="s">
        <v>77</v>
      </c>
      <c r="O19" s="77">
        <v>6.8239999999999998</v>
      </c>
      <c r="P19" s="182">
        <v>6</v>
      </c>
      <c r="Q19" s="16"/>
      <c r="R19" s="16"/>
      <c r="S19" s="16"/>
      <c r="T19" s="16"/>
      <c r="U19" s="5"/>
    </row>
    <row r="20" spans="1:21" s="2" customFormat="1" ht="18" customHeight="1">
      <c r="A20" s="14"/>
      <c r="B20" s="225"/>
      <c r="C20" s="235"/>
      <c r="D20" s="175">
        <v>12</v>
      </c>
      <c r="E20" s="1" t="s">
        <v>149</v>
      </c>
      <c r="F20" s="244" t="s">
        <v>104</v>
      </c>
      <c r="G20" s="245"/>
      <c r="H20" s="244" t="s">
        <v>113</v>
      </c>
      <c r="I20" s="245"/>
      <c r="J20" s="244" t="s">
        <v>100</v>
      </c>
      <c r="K20" s="245"/>
      <c r="L20" s="244" t="s">
        <v>60</v>
      </c>
      <c r="M20" s="245"/>
      <c r="N20" s="38" t="s">
        <v>77</v>
      </c>
      <c r="O20" s="74">
        <v>6.8339999999999996</v>
      </c>
      <c r="P20" s="106">
        <v>5</v>
      </c>
      <c r="Q20" s="16"/>
      <c r="R20" s="16"/>
      <c r="S20" s="16"/>
      <c r="T20" s="16"/>
      <c r="U20" s="5"/>
    </row>
    <row r="21" spans="1:21" s="2" customFormat="1" ht="18" customHeight="1">
      <c r="A21" s="14"/>
      <c r="B21" s="225"/>
      <c r="C21" s="235"/>
      <c r="D21" s="175">
        <v>13</v>
      </c>
      <c r="E21" s="1" t="s">
        <v>130</v>
      </c>
      <c r="F21" s="244" t="s">
        <v>175</v>
      </c>
      <c r="G21" s="245"/>
      <c r="H21" s="244" t="s">
        <v>118</v>
      </c>
      <c r="I21" s="245"/>
      <c r="J21" s="244" t="s">
        <v>76</v>
      </c>
      <c r="K21" s="245"/>
      <c r="L21" s="244" t="s">
        <v>183</v>
      </c>
      <c r="M21" s="245"/>
      <c r="N21" s="38" t="s">
        <v>77</v>
      </c>
      <c r="O21" s="74">
        <v>6.8360000000000003</v>
      </c>
      <c r="P21" s="104">
        <v>3</v>
      </c>
      <c r="Q21" s="16"/>
      <c r="R21" s="16"/>
      <c r="S21" s="16"/>
      <c r="T21" s="16"/>
      <c r="U21" s="5"/>
    </row>
    <row r="22" spans="1:21" s="2" customFormat="1" ht="18" customHeight="1">
      <c r="A22" s="14"/>
      <c r="B22" s="225"/>
      <c r="C22" s="235"/>
      <c r="D22" s="175">
        <v>14</v>
      </c>
      <c r="E22" s="1" t="s">
        <v>86</v>
      </c>
      <c r="F22" s="244" t="s">
        <v>165</v>
      </c>
      <c r="G22" s="245"/>
      <c r="H22" s="244" t="s">
        <v>164</v>
      </c>
      <c r="I22" s="245"/>
      <c r="J22" s="244" t="s">
        <v>76</v>
      </c>
      <c r="K22" s="245"/>
      <c r="L22" s="244" t="s">
        <v>90</v>
      </c>
      <c r="M22" s="245"/>
      <c r="N22" s="38" t="s">
        <v>153</v>
      </c>
      <c r="O22" s="74">
        <v>6.8680000000000003</v>
      </c>
      <c r="P22" s="102">
        <v>1</v>
      </c>
      <c r="Q22" s="16"/>
      <c r="R22" s="16"/>
      <c r="S22" s="16"/>
      <c r="T22" s="16"/>
      <c r="U22" s="5"/>
    </row>
    <row r="23" spans="1:21" s="2" customFormat="1" ht="18" customHeight="1">
      <c r="A23" s="14"/>
      <c r="B23" s="225"/>
      <c r="C23" s="235"/>
      <c r="D23" s="175">
        <v>15</v>
      </c>
      <c r="E23" s="1" t="s">
        <v>112</v>
      </c>
      <c r="F23" s="244" t="s">
        <v>113</v>
      </c>
      <c r="G23" s="245"/>
      <c r="H23" s="244" t="s">
        <v>82</v>
      </c>
      <c r="I23" s="245"/>
      <c r="J23" s="244" t="s">
        <v>100</v>
      </c>
      <c r="K23" s="245"/>
      <c r="L23" s="244" t="s">
        <v>60</v>
      </c>
      <c r="M23" s="245"/>
      <c r="N23" s="38" t="s">
        <v>153</v>
      </c>
      <c r="O23" s="74">
        <v>6.8819999999999997</v>
      </c>
      <c r="P23" s="103">
        <v>2</v>
      </c>
      <c r="Q23" s="16"/>
      <c r="R23" s="16"/>
      <c r="S23" s="16"/>
      <c r="T23" s="16"/>
      <c r="U23" s="5"/>
    </row>
    <row r="24" spans="1:21" s="2" customFormat="1" ht="18" customHeight="1">
      <c r="A24" s="14"/>
      <c r="B24" s="225"/>
      <c r="C24" s="235"/>
      <c r="D24" s="175">
        <v>16</v>
      </c>
      <c r="E24" s="1" t="s">
        <v>110</v>
      </c>
      <c r="F24" s="244" t="s">
        <v>82</v>
      </c>
      <c r="G24" s="245"/>
      <c r="H24" s="244" t="s">
        <v>49</v>
      </c>
      <c r="I24" s="245"/>
      <c r="J24" s="244" t="s">
        <v>74</v>
      </c>
      <c r="K24" s="245"/>
      <c r="L24" s="244" t="s">
        <v>90</v>
      </c>
      <c r="M24" s="245"/>
      <c r="N24" s="38" t="s">
        <v>77</v>
      </c>
      <c r="O24" s="74">
        <v>6.9379999999999997</v>
      </c>
      <c r="P24" s="105">
        <v>4</v>
      </c>
      <c r="Q24" s="16"/>
      <c r="R24" s="16"/>
      <c r="S24" s="16"/>
      <c r="T24" s="16"/>
      <c r="U24" s="5"/>
    </row>
    <row r="25" spans="1:21" s="2" customFormat="1" ht="18" customHeight="1">
      <c r="A25" s="14"/>
      <c r="B25" s="225"/>
      <c r="C25" s="23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</row>
    <row r="26" spans="1:21" s="2" customFormat="1" ht="18" customHeight="1">
      <c r="A26" s="14"/>
      <c r="B26" s="225"/>
      <c r="C26" s="235"/>
      <c r="D26" s="226" t="s">
        <v>23</v>
      </c>
      <c r="E26" s="226"/>
      <c r="F26" s="226"/>
      <c r="G26" s="226"/>
      <c r="H26" s="226"/>
      <c r="I26" s="226"/>
      <c r="J26" s="226"/>
      <c r="K26" s="226"/>
      <c r="L26" s="226"/>
      <c r="M26" s="226"/>
      <c r="N26" s="226"/>
      <c r="O26" s="226"/>
      <c r="P26" s="226"/>
      <c r="Q26" s="226"/>
      <c r="R26" s="226"/>
      <c r="S26" s="226"/>
      <c r="T26" s="260" t="s">
        <v>126</v>
      </c>
      <c r="U26" s="14"/>
    </row>
    <row r="27" spans="1:21" s="2" customFormat="1" ht="18" customHeight="1">
      <c r="A27" s="14"/>
      <c r="B27" s="225"/>
      <c r="C27" s="235"/>
      <c r="D27" s="222" t="s">
        <v>1</v>
      </c>
      <c r="E27" s="261" t="s">
        <v>15</v>
      </c>
      <c r="F27" s="262" t="s">
        <v>50</v>
      </c>
      <c r="G27" s="264" t="s">
        <v>20</v>
      </c>
      <c r="H27" s="265" t="s">
        <v>17</v>
      </c>
      <c r="I27" s="265"/>
      <c r="J27" s="265"/>
      <c r="K27" s="265"/>
      <c r="L27" s="265"/>
      <c r="M27" s="265"/>
      <c r="N27" s="265" t="s">
        <v>18</v>
      </c>
      <c r="O27" s="265"/>
      <c r="P27" s="265"/>
      <c r="Q27" s="265"/>
      <c r="R27" s="265"/>
      <c r="S27" s="265"/>
      <c r="T27" s="260"/>
      <c r="U27" s="14"/>
    </row>
    <row r="28" spans="1:21" s="2" customFormat="1" ht="18" customHeight="1">
      <c r="A28" s="14"/>
      <c r="B28" s="225"/>
      <c r="C28" s="235"/>
      <c r="D28" s="222"/>
      <c r="E28" s="261"/>
      <c r="F28" s="263"/>
      <c r="G28" s="264"/>
      <c r="H28" s="37" t="s">
        <v>19</v>
      </c>
      <c r="I28" s="23">
        <v>1</v>
      </c>
      <c r="J28" s="20">
        <v>2</v>
      </c>
      <c r="K28" s="21">
        <v>3</v>
      </c>
      <c r="L28" s="22">
        <v>4</v>
      </c>
      <c r="M28" s="28">
        <v>5</v>
      </c>
      <c r="N28" s="37" t="s">
        <v>19</v>
      </c>
      <c r="O28" s="23">
        <v>1</v>
      </c>
      <c r="P28" s="20">
        <v>2</v>
      </c>
      <c r="Q28" s="21">
        <v>3</v>
      </c>
      <c r="R28" s="22">
        <v>4</v>
      </c>
      <c r="S28" s="28">
        <v>5</v>
      </c>
      <c r="T28" s="260"/>
      <c r="U28" s="14"/>
    </row>
    <row r="29" spans="1:21" s="2" customFormat="1" ht="18" customHeight="1">
      <c r="A29" s="14"/>
      <c r="B29" s="225"/>
      <c r="C29" s="235"/>
      <c r="D29" s="172">
        <v>1</v>
      </c>
      <c r="E29" s="1" t="s">
        <v>108</v>
      </c>
      <c r="F29" s="40">
        <v>20</v>
      </c>
      <c r="G29" s="121">
        <f t="shared" ref="G29:G44" si="0">H29+N29-T29</f>
        <v>511.20000000000005</v>
      </c>
      <c r="H29" s="49">
        <f t="shared" ref="H29:H44" si="1">SUM(I29:M29)</f>
        <v>256.39999999999998</v>
      </c>
      <c r="I29" s="140">
        <v>50</v>
      </c>
      <c r="J29" s="138">
        <v>52.4</v>
      </c>
      <c r="K29" s="51">
        <v>53</v>
      </c>
      <c r="L29" s="139">
        <v>51</v>
      </c>
      <c r="M29" s="140">
        <v>50</v>
      </c>
      <c r="N29" s="49">
        <f t="shared" ref="N29:N44" si="2">SUM(O29:S29)</f>
        <v>259.3</v>
      </c>
      <c r="O29" s="139">
        <v>51</v>
      </c>
      <c r="P29" s="51">
        <v>53.3</v>
      </c>
      <c r="Q29" s="51">
        <v>53</v>
      </c>
      <c r="R29" s="139">
        <v>51</v>
      </c>
      <c r="S29" s="139">
        <v>51</v>
      </c>
      <c r="T29" s="123">
        <v>4.5</v>
      </c>
      <c r="U29" s="14"/>
    </row>
    <row r="30" spans="1:21" s="2" customFormat="1" ht="18" customHeight="1">
      <c r="A30" s="14"/>
      <c r="B30" s="225"/>
      <c r="C30" s="235"/>
      <c r="D30" s="175">
        <v>2</v>
      </c>
      <c r="E30" s="1" t="s">
        <v>101</v>
      </c>
      <c r="F30" s="40">
        <v>18</v>
      </c>
      <c r="G30" s="121">
        <f t="shared" si="0"/>
        <v>510.03999999999996</v>
      </c>
      <c r="H30" s="82">
        <f t="shared" si="1"/>
        <v>260.15999999999997</v>
      </c>
      <c r="I30" s="138">
        <v>52</v>
      </c>
      <c r="J30" s="138">
        <v>52</v>
      </c>
      <c r="K30" s="116">
        <v>54.16</v>
      </c>
      <c r="L30" s="138">
        <v>52</v>
      </c>
      <c r="M30" s="140">
        <v>50</v>
      </c>
      <c r="N30" s="121">
        <f t="shared" si="2"/>
        <v>253.78</v>
      </c>
      <c r="O30" s="139">
        <v>51</v>
      </c>
      <c r="P30" s="138">
        <v>52</v>
      </c>
      <c r="Q30" s="51">
        <v>52.78</v>
      </c>
      <c r="R30" s="140">
        <v>50</v>
      </c>
      <c r="S30" s="129">
        <v>48</v>
      </c>
      <c r="T30" s="123">
        <v>3.9</v>
      </c>
      <c r="U30" s="14"/>
    </row>
    <row r="31" spans="1:21" s="2" customFormat="1" ht="18" customHeight="1">
      <c r="A31" s="14"/>
      <c r="B31" s="225"/>
      <c r="C31" s="235"/>
      <c r="D31" s="175">
        <v>3</v>
      </c>
      <c r="E31" s="1" t="s">
        <v>124</v>
      </c>
      <c r="F31" s="40">
        <v>16</v>
      </c>
      <c r="G31" s="121">
        <f t="shared" si="0"/>
        <v>509.88</v>
      </c>
      <c r="H31" s="50">
        <f t="shared" si="1"/>
        <v>252.06</v>
      </c>
      <c r="I31" s="139">
        <v>51.06</v>
      </c>
      <c r="J31" s="139">
        <v>51</v>
      </c>
      <c r="K31" s="139">
        <v>51</v>
      </c>
      <c r="L31" s="140">
        <v>50</v>
      </c>
      <c r="M31" s="129">
        <v>49</v>
      </c>
      <c r="N31" s="82">
        <f t="shared" si="2"/>
        <v>260.22000000000003</v>
      </c>
      <c r="O31" s="138">
        <v>52.22</v>
      </c>
      <c r="P31" s="51">
        <v>53</v>
      </c>
      <c r="Q31" s="51">
        <v>53</v>
      </c>
      <c r="R31" s="138">
        <v>52</v>
      </c>
      <c r="S31" s="140">
        <v>50</v>
      </c>
      <c r="T31" s="123">
        <v>2.4</v>
      </c>
      <c r="U31" s="14"/>
    </row>
    <row r="32" spans="1:21" s="2" customFormat="1" ht="15.75">
      <c r="A32" s="14"/>
      <c r="B32" s="225"/>
      <c r="C32" s="235"/>
      <c r="D32" s="175">
        <v>4</v>
      </c>
      <c r="E32" s="1" t="s">
        <v>96</v>
      </c>
      <c r="F32" s="40">
        <v>15</v>
      </c>
      <c r="G32" s="121">
        <f t="shared" si="0"/>
        <v>506.69</v>
      </c>
      <c r="H32" s="35">
        <f t="shared" si="1"/>
        <v>256.13</v>
      </c>
      <c r="I32" s="138">
        <v>52</v>
      </c>
      <c r="J32" s="139">
        <v>51</v>
      </c>
      <c r="K32" s="138">
        <v>52</v>
      </c>
      <c r="L32" s="139">
        <v>51</v>
      </c>
      <c r="M32" s="140">
        <v>50.13</v>
      </c>
      <c r="N32" s="121">
        <f t="shared" si="2"/>
        <v>252.36</v>
      </c>
      <c r="O32" s="140">
        <v>50</v>
      </c>
      <c r="P32" s="139">
        <v>51</v>
      </c>
      <c r="Q32" s="138">
        <v>52</v>
      </c>
      <c r="R32" s="140">
        <v>50</v>
      </c>
      <c r="S32" s="129">
        <v>49.36</v>
      </c>
      <c r="T32" s="123">
        <v>1.8</v>
      </c>
      <c r="U32" s="14"/>
    </row>
    <row r="33" spans="1:21" s="2" customFormat="1" ht="18" customHeight="1">
      <c r="A33" s="14"/>
      <c r="B33" s="225"/>
      <c r="C33" s="235"/>
      <c r="D33" s="175">
        <v>5</v>
      </c>
      <c r="E33" s="1" t="s">
        <v>86</v>
      </c>
      <c r="F33" s="40">
        <v>14</v>
      </c>
      <c r="G33" s="121">
        <f t="shared" si="0"/>
        <v>503.45</v>
      </c>
      <c r="H33" s="50">
        <f t="shared" si="1"/>
        <v>250.76</v>
      </c>
      <c r="I33" s="129">
        <v>49</v>
      </c>
      <c r="J33" s="139">
        <v>50.76</v>
      </c>
      <c r="K33" s="139">
        <v>51</v>
      </c>
      <c r="L33" s="139">
        <v>51</v>
      </c>
      <c r="M33" s="129">
        <v>49</v>
      </c>
      <c r="N33" s="35">
        <f t="shared" si="2"/>
        <v>255.39</v>
      </c>
      <c r="O33" s="140">
        <v>50</v>
      </c>
      <c r="P33" s="138">
        <v>52.39</v>
      </c>
      <c r="Q33" s="138">
        <v>52</v>
      </c>
      <c r="R33" s="139">
        <v>51</v>
      </c>
      <c r="S33" s="140">
        <v>50</v>
      </c>
      <c r="T33" s="123">
        <v>2.7</v>
      </c>
      <c r="U33" s="14"/>
    </row>
    <row r="34" spans="1:21" s="2" customFormat="1" ht="18" customHeight="1">
      <c r="A34" s="14"/>
      <c r="B34" s="225"/>
      <c r="C34" s="235"/>
      <c r="D34" s="175">
        <v>6</v>
      </c>
      <c r="E34" s="1" t="s">
        <v>57</v>
      </c>
      <c r="F34" s="40">
        <v>13</v>
      </c>
      <c r="G34" s="121">
        <f t="shared" si="0"/>
        <v>502.21000000000004</v>
      </c>
      <c r="H34" s="50">
        <f t="shared" si="1"/>
        <v>252.52</v>
      </c>
      <c r="I34" s="139">
        <v>51</v>
      </c>
      <c r="J34" s="139">
        <v>51</v>
      </c>
      <c r="K34" s="139">
        <v>51</v>
      </c>
      <c r="L34" s="140">
        <v>50</v>
      </c>
      <c r="M34" s="140">
        <v>49.52</v>
      </c>
      <c r="N34" s="121">
        <f t="shared" si="2"/>
        <v>251.19</v>
      </c>
      <c r="O34" s="140">
        <v>50</v>
      </c>
      <c r="P34" s="139">
        <v>51</v>
      </c>
      <c r="Q34" s="139">
        <v>51</v>
      </c>
      <c r="R34" s="140">
        <v>50</v>
      </c>
      <c r="S34" s="129">
        <v>49.19</v>
      </c>
      <c r="T34" s="123">
        <v>1.5</v>
      </c>
      <c r="U34" s="14"/>
    </row>
    <row r="35" spans="1:21" s="2" customFormat="1" ht="18" customHeight="1">
      <c r="A35" s="14"/>
      <c r="B35" s="225"/>
      <c r="C35" s="235"/>
      <c r="D35" s="175">
        <v>7</v>
      </c>
      <c r="E35" s="1" t="s">
        <v>98</v>
      </c>
      <c r="F35" s="40">
        <v>12</v>
      </c>
      <c r="G35" s="121">
        <f t="shared" si="0"/>
        <v>501.79</v>
      </c>
      <c r="H35" s="50">
        <f t="shared" si="1"/>
        <v>250.67000000000002</v>
      </c>
      <c r="I35" s="140">
        <v>50</v>
      </c>
      <c r="J35" s="139">
        <v>50.67</v>
      </c>
      <c r="K35" s="139">
        <v>51</v>
      </c>
      <c r="L35" s="140">
        <v>50</v>
      </c>
      <c r="M35" s="129">
        <v>49</v>
      </c>
      <c r="N35" s="121">
        <f t="shared" si="2"/>
        <v>252.92000000000002</v>
      </c>
      <c r="O35" s="140">
        <v>50</v>
      </c>
      <c r="P35" s="138">
        <v>51.92</v>
      </c>
      <c r="Q35" s="138">
        <v>52</v>
      </c>
      <c r="R35" s="139">
        <v>51</v>
      </c>
      <c r="S35" s="129">
        <v>48</v>
      </c>
      <c r="T35" s="123">
        <v>1.8</v>
      </c>
      <c r="U35" s="14"/>
    </row>
    <row r="36" spans="1:21" s="2" customFormat="1" ht="18" customHeight="1">
      <c r="A36" s="14"/>
      <c r="B36" s="225"/>
      <c r="C36" s="235"/>
      <c r="D36" s="175">
        <v>8</v>
      </c>
      <c r="E36" s="1" t="s">
        <v>149</v>
      </c>
      <c r="F36" s="40">
        <v>11</v>
      </c>
      <c r="G36" s="121">
        <f t="shared" si="0"/>
        <v>501.64</v>
      </c>
      <c r="H36" s="50">
        <f t="shared" si="1"/>
        <v>255.1</v>
      </c>
      <c r="I36" s="139">
        <v>51</v>
      </c>
      <c r="J36" s="139">
        <v>51</v>
      </c>
      <c r="K36" s="138">
        <v>52.1</v>
      </c>
      <c r="L36" s="138">
        <v>52</v>
      </c>
      <c r="M36" s="129">
        <v>49</v>
      </c>
      <c r="N36" s="122">
        <f t="shared" si="2"/>
        <v>248.64</v>
      </c>
      <c r="O36" s="140">
        <v>50</v>
      </c>
      <c r="P36" s="140">
        <v>50</v>
      </c>
      <c r="Q36" s="139">
        <v>50.64</v>
      </c>
      <c r="R36" s="140">
        <v>50</v>
      </c>
      <c r="S36" s="129">
        <v>48</v>
      </c>
      <c r="T36" s="123">
        <v>2.1</v>
      </c>
      <c r="U36" s="14"/>
    </row>
    <row r="37" spans="1:21" s="2" customFormat="1" ht="18" customHeight="1">
      <c r="A37" s="14"/>
      <c r="B37" s="225"/>
      <c r="C37" s="235"/>
      <c r="D37" s="175">
        <v>9</v>
      </c>
      <c r="E37" s="1" t="s">
        <v>73</v>
      </c>
      <c r="F37" s="40">
        <v>10</v>
      </c>
      <c r="G37" s="122">
        <f t="shared" si="0"/>
        <v>496.92</v>
      </c>
      <c r="H37" s="50">
        <f t="shared" si="1"/>
        <v>252.6</v>
      </c>
      <c r="I37" s="139">
        <v>51</v>
      </c>
      <c r="J37" s="140">
        <v>50</v>
      </c>
      <c r="K37" s="138">
        <v>51.6</v>
      </c>
      <c r="L37" s="139">
        <v>51</v>
      </c>
      <c r="M37" s="129">
        <v>49</v>
      </c>
      <c r="N37" s="122">
        <f t="shared" si="2"/>
        <v>245.52</v>
      </c>
      <c r="O37" s="140">
        <v>50</v>
      </c>
      <c r="P37" s="139">
        <v>51</v>
      </c>
      <c r="Q37" s="138">
        <v>51.52</v>
      </c>
      <c r="R37" s="139">
        <v>51</v>
      </c>
      <c r="S37" s="129">
        <v>42</v>
      </c>
      <c r="T37" s="123">
        <v>1.2</v>
      </c>
      <c r="U37" s="14"/>
    </row>
    <row r="38" spans="1:21" s="2" customFormat="1" ht="18" customHeight="1">
      <c r="A38" s="14"/>
      <c r="B38" s="225"/>
      <c r="C38" s="235"/>
      <c r="D38" s="175">
        <v>10</v>
      </c>
      <c r="E38" s="1" t="s">
        <v>112</v>
      </c>
      <c r="F38" s="40">
        <v>9</v>
      </c>
      <c r="G38" s="122">
        <f t="shared" si="0"/>
        <v>494</v>
      </c>
      <c r="H38" s="50">
        <f t="shared" si="1"/>
        <v>250.96</v>
      </c>
      <c r="I38" s="140">
        <v>50</v>
      </c>
      <c r="J38" s="139">
        <v>51</v>
      </c>
      <c r="K38" s="51">
        <v>53</v>
      </c>
      <c r="L38" s="129">
        <v>47.96</v>
      </c>
      <c r="M38" s="129">
        <v>49</v>
      </c>
      <c r="N38" s="122">
        <f t="shared" si="2"/>
        <v>244.84</v>
      </c>
      <c r="O38" s="129">
        <v>48</v>
      </c>
      <c r="P38" s="129">
        <v>49</v>
      </c>
      <c r="Q38" s="139">
        <v>51</v>
      </c>
      <c r="R38" s="139">
        <v>50.84</v>
      </c>
      <c r="S38" s="129">
        <v>46</v>
      </c>
      <c r="T38" s="123">
        <v>1.8</v>
      </c>
      <c r="U38" s="14"/>
    </row>
    <row r="39" spans="1:21" s="2" customFormat="1" ht="18" customHeight="1">
      <c r="A39" s="14"/>
      <c r="B39" s="225"/>
      <c r="C39" s="235"/>
      <c r="D39" s="175">
        <v>11</v>
      </c>
      <c r="E39" s="1" t="s">
        <v>110</v>
      </c>
      <c r="F39" s="40">
        <v>8</v>
      </c>
      <c r="G39" s="122">
        <f t="shared" si="0"/>
        <v>493.56000000000006</v>
      </c>
      <c r="H39" s="27">
        <f t="shared" si="1"/>
        <v>241.25</v>
      </c>
      <c r="I39" s="129">
        <v>48</v>
      </c>
      <c r="J39" s="129">
        <v>48</v>
      </c>
      <c r="K39" s="140">
        <v>50</v>
      </c>
      <c r="L39" s="129">
        <v>49</v>
      </c>
      <c r="M39" s="129">
        <v>46.25</v>
      </c>
      <c r="N39" s="121">
        <f t="shared" si="2"/>
        <v>253.21</v>
      </c>
      <c r="O39" s="139">
        <v>51</v>
      </c>
      <c r="P39" s="139">
        <v>51</v>
      </c>
      <c r="Q39" s="138">
        <v>52</v>
      </c>
      <c r="R39" s="140">
        <v>50</v>
      </c>
      <c r="S39" s="129">
        <v>49.21</v>
      </c>
      <c r="T39" s="123">
        <v>0.9</v>
      </c>
      <c r="U39" s="14"/>
    </row>
    <row r="40" spans="1:21" s="2" customFormat="1" ht="18" customHeight="1">
      <c r="A40" s="14"/>
      <c r="B40" s="225"/>
      <c r="C40" s="235"/>
      <c r="D40" s="175">
        <v>12</v>
      </c>
      <c r="E40" s="1" t="s">
        <v>117</v>
      </c>
      <c r="F40" s="40">
        <v>7</v>
      </c>
      <c r="G40" s="122">
        <f t="shared" si="0"/>
        <v>493.22</v>
      </c>
      <c r="H40" s="27">
        <f t="shared" si="1"/>
        <v>243.54</v>
      </c>
      <c r="I40" s="129">
        <v>49</v>
      </c>
      <c r="J40" s="129">
        <v>45</v>
      </c>
      <c r="K40" s="139">
        <v>51</v>
      </c>
      <c r="L40" s="139">
        <v>50.54</v>
      </c>
      <c r="M40" s="129">
        <v>48</v>
      </c>
      <c r="N40" s="121">
        <f t="shared" si="2"/>
        <v>253.57999999999998</v>
      </c>
      <c r="O40" s="139">
        <v>51</v>
      </c>
      <c r="P40" s="139">
        <v>51</v>
      </c>
      <c r="Q40" s="138">
        <v>52</v>
      </c>
      <c r="R40" s="138">
        <v>51.58</v>
      </c>
      <c r="S40" s="129">
        <v>48</v>
      </c>
      <c r="T40" s="123">
        <v>3.9</v>
      </c>
      <c r="U40" s="14"/>
    </row>
    <row r="41" spans="1:21" s="2" customFormat="1" ht="18" customHeight="1">
      <c r="A41" s="14"/>
      <c r="B41" s="225"/>
      <c r="C41" s="235"/>
      <c r="D41" s="175">
        <v>13</v>
      </c>
      <c r="E41" s="1" t="s">
        <v>181</v>
      </c>
      <c r="F41" s="40">
        <v>6</v>
      </c>
      <c r="G41" s="122">
        <f t="shared" si="0"/>
        <v>492.27000000000004</v>
      </c>
      <c r="H41" s="50">
        <f t="shared" si="1"/>
        <v>251.2</v>
      </c>
      <c r="I41" s="140">
        <v>50</v>
      </c>
      <c r="J41" s="139">
        <v>51</v>
      </c>
      <c r="K41" s="139">
        <v>51</v>
      </c>
      <c r="L41" s="140">
        <v>50</v>
      </c>
      <c r="M41" s="129">
        <v>49.2</v>
      </c>
      <c r="N41" s="122">
        <f t="shared" si="2"/>
        <v>246.77</v>
      </c>
      <c r="O41" s="129">
        <v>49</v>
      </c>
      <c r="P41" s="139">
        <v>51</v>
      </c>
      <c r="Q41" s="139">
        <v>51</v>
      </c>
      <c r="R41" s="129">
        <v>49</v>
      </c>
      <c r="S41" s="129">
        <v>46.77</v>
      </c>
      <c r="T41" s="123">
        <v>5.7</v>
      </c>
      <c r="U41" s="14"/>
    </row>
    <row r="42" spans="1:21" s="2" customFormat="1" ht="18" customHeight="1">
      <c r="A42" s="14"/>
      <c r="B42" s="225"/>
      <c r="C42" s="235"/>
      <c r="D42" s="175">
        <v>14</v>
      </c>
      <c r="E42" s="1" t="s">
        <v>176</v>
      </c>
      <c r="F42" s="40">
        <v>5</v>
      </c>
      <c r="G42" s="122">
        <f t="shared" si="0"/>
        <v>487.96999999999997</v>
      </c>
      <c r="H42" s="27">
        <f t="shared" si="1"/>
        <v>240.29</v>
      </c>
      <c r="I42" s="139">
        <v>51</v>
      </c>
      <c r="J42" s="139">
        <v>51</v>
      </c>
      <c r="K42" s="129">
        <v>43</v>
      </c>
      <c r="L42" s="139">
        <v>51.29</v>
      </c>
      <c r="M42" s="129">
        <v>44</v>
      </c>
      <c r="N42" s="121">
        <f t="shared" si="2"/>
        <v>252.78</v>
      </c>
      <c r="O42" s="139">
        <v>51</v>
      </c>
      <c r="P42" s="139">
        <v>51</v>
      </c>
      <c r="Q42" s="138">
        <v>52</v>
      </c>
      <c r="R42" s="139">
        <v>50.78</v>
      </c>
      <c r="S42" s="129">
        <v>48</v>
      </c>
      <c r="T42" s="123">
        <v>5.0999999999999996</v>
      </c>
      <c r="U42" s="14"/>
    </row>
    <row r="43" spans="1:21" s="2" customFormat="1" ht="18" customHeight="1">
      <c r="A43" s="14"/>
      <c r="B43" s="225"/>
      <c r="C43" s="235"/>
      <c r="D43" s="175">
        <v>15</v>
      </c>
      <c r="E43" s="1" t="s">
        <v>177</v>
      </c>
      <c r="F43" s="40">
        <v>4</v>
      </c>
      <c r="G43" s="122">
        <f t="shared" si="0"/>
        <v>477.45000000000005</v>
      </c>
      <c r="H43" s="27">
        <f t="shared" si="1"/>
        <v>249.18</v>
      </c>
      <c r="I43" s="140">
        <v>50.18</v>
      </c>
      <c r="J43" s="139">
        <v>51</v>
      </c>
      <c r="K43" s="139">
        <v>51</v>
      </c>
      <c r="L43" s="140">
        <v>50</v>
      </c>
      <c r="M43" s="129">
        <v>47</v>
      </c>
      <c r="N43" s="122">
        <f t="shared" si="2"/>
        <v>237.27</v>
      </c>
      <c r="O43" s="129">
        <v>43.27</v>
      </c>
      <c r="P43" s="129">
        <v>44</v>
      </c>
      <c r="Q43" s="139">
        <v>51</v>
      </c>
      <c r="R43" s="140">
        <v>50</v>
      </c>
      <c r="S43" s="129">
        <v>49</v>
      </c>
      <c r="T43" s="123">
        <v>9</v>
      </c>
      <c r="U43" s="14"/>
    </row>
    <row r="44" spans="1:21" s="2" customFormat="1" ht="18" customHeight="1">
      <c r="A44" s="14"/>
      <c r="B44" s="225"/>
      <c r="C44" s="235"/>
      <c r="D44" s="175">
        <v>16</v>
      </c>
      <c r="E44" s="1" t="s">
        <v>130</v>
      </c>
      <c r="F44" s="40">
        <v>3</v>
      </c>
      <c r="G44" s="122">
        <f t="shared" si="0"/>
        <v>380.46000000000004</v>
      </c>
      <c r="H44" s="27">
        <f t="shared" si="1"/>
        <v>244.36</v>
      </c>
      <c r="I44" s="129">
        <v>48.36</v>
      </c>
      <c r="J44" s="139">
        <v>51</v>
      </c>
      <c r="K44" s="140">
        <v>50</v>
      </c>
      <c r="L44" s="129">
        <v>49</v>
      </c>
      <c r="M44" s="129">
        <v>46</v>
      </c>
      <c r="N44" s="122">
        <f t="shared" si="2"/>
        <v>143</v>
      </c>
      <c r="O44" s="129">
        <v>48</v>
      </c>
      <c r="P44" s="129">
        <v>38</v>
      </c>
      <c r="Q44" s="129">
        <v>34</v>
      </c>
      <c r="R44" s="129">
        <v>2</v>
      </c>
      <c r="S44" s="129">
        <v>21</v>
      </c>
      <c r="T44" s="123">
        <v>6.9</v>
      </c>
      <c r="U44" s="14"/>
    </row>
    <row r="45" spans="1:21" s="2" customFormat="1" ht="18" customHeight="1">
      <c r="A45" s="14"/>
      <c r="B45" s="225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</row>
    <row r="46" spans="1:21" s="2" customFormat="1" ht="18" customHeight="1">
      <c r="A46" s="14"/>
      <c r="B46" s="36"/>
      <c r="C46" s="48"/>
      <c r="D46" s="36"/>
      <c r="E46" s="48"/>
      <c r="F46" s="36"/>
      <c r="G46" s="48"/>
      <c r="H46" s="36"/>
      <c r="I46" s="48"/>
      <c r="J46" s="36"/>
      <c r="K46" s="48"/>
      <c r="L46" s="36"/>
      <c r="M46" s="48"/>
      <c r="N46" s="36"/>
      <c r="O46" s="48"/>
      <c r="P46" s="36"/>
      <c r="Q46" s="48"/>
      <c r="R46" s="36"/>
      <c r="S46" s="48"/>
      <c r="T46" s="36"/>
      <c r="U46" s="14"/>
    </row>
    <row r="47" spans="1:21" s="2" customFormat="1" ht="18" customHeight="1">
      <c r="A47" s="14"/>
      <c r="B47" s="225">
        <v>43842</v>
      </c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4"/>
    </row>
    <row r="48" spans="1:21" s="2" customFormat="1" ht="18" customHeight="1">
      <c r="A48" s="14"/>
      <c r="B48" s="225"/>
      <c r="C48" s="235" t="s">
        <v>35</v>
      </c>
      <c r="D48" s="226" t="s">
        <v>182</v>
      </c>
      <c r="E48" s="226"/>
      <c r="F48" s="226"/>
      <c r="G48" s="226"/>
      <c r="H48" s="226"/>
      <c r="I48" s="226"/>
      <c r="J48" s="226"/>
      <c r="K48" s="226"/>
      <c r="L48" s="226"/>
      <c r="M48" s="226"/>
      <c r="N48" s="226"/>
      <c r="O48" s="226"/>
      <c r="P48" s="14"/>
      <c r="Q48" s="16"/>
      <c r="R48" s="275" t="s">
        <v>184</v>
      </c>
      <c r="S48" s="275"/>
      <c r="T48" s="275"/>
      <c r="U48" s="14"/>
    </row>
    <row r="49" spans="1:21" s="2" customFormat="1" ht="18" customHeight="1">
      <c r="A49" s="14"/>
      <c r="B49" s="225"/>
      <c r="C49" s="235"/>
      <c r="D49" s="222" t="s">
        <v>1</v>
      </c>
      <c r="E49" s="261" t="s">
        <v>15</v>
      </c>
      <c r="F49" s="261" t="s">
        <v>84</v>
      </c>
      <c r="G49" s="261"/>
      <c r="H49" s="261" t="s">
        <v>5</v>
      </c>
      <c r="I49" s="261"/>
      <c r="J49" s="223" t="s">
        <v>0</v>
      </c>
      <c r="K49" s="223"/>
      <c r="L49" s="269" t="s">
        <v>11</v>
      </c>
      <c r="M49" s="269"/>
      <c r="N49" s="270" t="s">
        <v>30</v>
      </c>
      <c r="O49" s="271" t="s">
        <v>3</v>
      </c>
      <c r="P49" s="234" t="s">
        <v>127</v>
      </c>
      <c r="Q49" s="16"/>
      <c r="R49" s="275"/>
      <c r="S49" s="275"/>
      <c r="T49" s="275"/>
      <c r="U49" s="14"/>
    </row>
    <row r="50" spans="1:21" s="2" customFormat="1" ht="18" customHeight="1">
      <c r="A50" s="14"/>
      <c r="B50" s="225"/>
      <c r="C50" s="235"/>
      <c r="D50" s="222"/>
      <c r="E50" s="261"/>
      <c r="F50" s="261"/>
      <c r="G50" s="261"/>
      <c r="H50" s="261"/>
      <c r="I50" s="261"/>
      <c r="J50" s="223"/>
      <c r="K50" s="223"/>
      <c r="L50" s="269"/>
      <c r="M50" s="269"/>
      <c r="N50" s="270"/>
      <c r="O50" s="271"/>
      <c r="P50" s="234"/>
      <c r="Q50" s="16"/>
      <c r="R50" s="275"/>
      <c r="S50" s="275"/>
      <c r="T50" s="275"/>
      <c r="U50" s="14"/>
    </row>
    <row r="51" spans="1:21" s="2" customFormat="1" ht="18" customHeight="1">
      <c r="A51" s="14"/>
      <c r="B51" s="225"/>
      <c r="C51" s="235"/>
      <c r="D51" s="175">
        <v>1</v>
      </c>
      <c r="E51" s="1" t="s">
        <v>108</v>
      </c>
      <c r="F51" s="244" t="s">
        <v>81</v>
      </c>
      <c r="G51" s="245"/>
      <c r="H51" s="244" t="s">
        <v>39</v>
      </c>
      <c r="I51" s="245"/>
      <c r="J51" s="244" t="s">
        <v>76</v>
      </c>
      <c r="K51" s="245"/>
      <c r="L51" s="244" t="s">
        <v>79</v>
      </c>
      <c r="M51" s="245"/>
      <c r="N51" s="38" t="s">
        <v>24</v>
      </c>
      <c r="O51" s="73">
        <v>6.6059999999999999</v>
      </c>
      <c r="P51" s="104">
        <v>3</v>
      </c>
      <c r="Q51" s="16"/>
      <c r="R51" s="275"/>
      <c r="S51" s="275"/>
      <c r="T51" s="275"/>
      <c r="U51" s="14"/>
    </row>
    <row r="52" spans="1:21" s="2" customFormat="1" ht="18" customHeight="1">
      <c r="A52" s="14"/>
      <c r="B52" s="225"/>
      <c r="C52" s="235"/>
      <c r="D52" s="175">
        <v>2</v>
      </c>
      <c r="E52" s="1" t="s">
        <v>124</v>
      </c>
      <c r="F52" s="244" t="s">
        <v>87</v>
      </c>
      <c r="G52" s="245"/>
      <c r="H52" s="244" t="s">
        <v>99</v>
      </c>
      <c r="I52" s="245"/>
      <c r="J52" s="244" t="s">
        <v>78</v>
      </c>
      <c r="K52" s="245"/>
      <c r="L52" s="244" t="s">
        <v>41</v>
      </c>
      <c r="M52" s="245"/>
      <c r="N52" s="38" t="s">
        <v>24</v>
      </c>
      <c r="O52" s="73">
        <v>6.6340000000000003</v>
      </c>
      <c r="P52" s="106">
        <v>5</v>
      </c>
      <c r="Q52" s="16"/>
      <c r="R52" s="275"/>
      <c r="S52" s="275"/>
      <c r="T52" s="275"/>
      <c r="U52" s="14"/>
    </row>
    <row r="53" spans="1:21" s="2" customFormat="1" ht="18" customHeight="1">
      <c r="A53" s="14"/>
      <c r="B53" s="225"/>
      <c r="C53" s="235"/>
      <c r="D53" s="175">
        <v>3</v>
      </c>
      <c r="E53" s="1" t="s">
        <v>58</v>
      </c>
      <c r="F53" s="244" t="s">
        <v>40</v>
      </c>
      <c r="G53" s="245"/>
      <c r="H53" s="244" t="s">
        <v>94</v>
      </c>
      <c r="I53" s="245"/>
      <c r="J53" s="244" t="s">
        <v>76</v>
      </c>
      <c r="K53" s="245"/>
      <c r="L53" s="244" t="s">
        <v>60</v>
      </c>
      <c r="M53" s="245"/>
      <c r="N53" s="38" t="s">
        <v>24</v>
      </c>
      <c r="O53" s="73">
        <v>6.6509999999999998</v>
      </c>
      <c r="P53" s="102">
        <v>1</v>
      </c>
      <c r="Q53" s="16"/>
      <c r="R53" s="275"/>
      <c r="S53" s="275"/>
      <c r="T53" s="275"/>
      <c r="U53" s="14"/>
    </row>
    <row r="54" spans="1:21" s="2" customFormat="1" ht="18" customHeight="1">
      <c r="A54" s="14"/>
      <c r="B54" s="225"/>
      <c r="C54" s="235"/>
      <c r="D54" s="175">
        <v>4</v>
      </c>
      <c r="E54" s="1" t="s">
        <v>120</v>
      </c>
      <c r="F54" s="244" t="s">
        <v>94</v>
      </c>
      <c r="G54" s="245"/>
      <c r="H54" s="244" t="s">
        <v>104</v>
      </c>
      <c r="I54" s="245"/>
      <c r="J54" s="244" t="s">
        <v>78</v>
      </c>
      <c r="K54" s="245"/>
      <c r="L54" s="244" t="s">
        <v>60</v>
      </c>
      <c r="M54" s="245"/>
      <c r="N54" s="38" t="s">
        <v>77</v>
      </c>
      <c r="O54" s="73">
        <v>6.7450000000000001</v>
      </c>
      <c r="P54" s="103">
        <v>2</v>
      </c>
      <c r="Q54" s="16"/>
      <c r="R54" s="275"/>
      <c r="S54" s="275"/>
      <c r="T54" s="275"/>
      <c r="U54" s="14"/>
    </row>
    <row r="55" spans="1:21" s="2" customFormat="1" ht="18" customHeight="1" thickBot="1">
      <c r="A55" s="14"/>
      <c r="B55" s="225"/>
      <c r="C55" s="235"/>
      <c r="D55" s="78">
        <v>5</v>
      </c>
      <c r="E55" s="79" t="s">
        <v>177</v>
      </c>
      <c r="F55" s="266" t="s">
        <v>165</v>
      </c>
      <c r="G55" s="267"/>
      <c r="H55" s="266" t="s">
        <v>178</v>
      </c>
      <c r="I55" s="267"/>
      <c r="J55" s="266" t="s">
        <v>76</v>
      </c>
      <c r="K55" s="267"/>
      <c r="L55" s="266" t="s">
        <v>90</v>
      </c>
      <c r="M55" s="267"/>
      <c r="N55" s="80" t="s">
        <v>77</v>
      </c>
      <c r="O55" s="81">
        <v>6.782</v>
      </c>
      <c r="P55" s="114">
        <v>4</v>
      </c>
      <c r="Q55" s="16"/>
      <c r="R55" s="275"/>
      <c r="S55" s="275"/>
      <c r="T55" s="275"/>
      <c r="U55" s="14"/>
    </row>
    <row r="56" spans="1:21" s="2" customFormat="1" ht="18" customHeight="1" thickTop="1">
      <c r="A56" s="14"/>
      <c r="B56" s="225"/>
      <c r="C56" s="235"/>
      <c r="D56" s="72">
        <v>6</v>
      </c>
      <c r="E56" s="75" t="s">
        <v>57</v>
      </c>
      <c r="F56" s="254" t="s">
        <v>75</v>
      </c>
      <c r="G56" s="255"/>
      <c r="H56" s="254" t="s">
        <v>2</v>
      </c>
      <c r="I56" s="255"/>
      <c r="J56" s="254" t="s">
        <v>74</v>
      </c>
      <c r="K56" s="255"/>
      <c r="L56" s="254" t="s">
        <v>167</v>
      </c>
      <c r="M56" s="255"/>
      <c r="N56" s="76" t="s">
        <v>77</v>
      </c>
      <c r="O56" s="152">
        <v>6.7910000000000004</v>
      </c>
      <c r="P56" s="113">
        <v>3</v>
      </c>
      <c r="Q56" s="16"/>
      <c r="R56" s="275"/>
      <c r="S56" s="275"/>
      <c r="T56" s="275"/>
      <c r="U56" s="14"/>
    </row>
    <row r="57" spans="1:21" s="2" customFormat="1" ht="18" customHeight="1">
      <c r="A57" s="14"/>
      <c r="B57" s="225"/>
      <c r="C57" s="235"/>
      <c r="D57" s="175">
        <v>7</v>
      </c>
      <c r="E57" s="1" t="s">
        <v>83</v>
      </c>
      <c r="F57" s="244" t="s">
        <v>104</v>
      </c>
      <c r="G57" s="245"/>
      <c r="H57" s="244" t="s">
        <v>40</v>
      </c>
      <c r="I57" s="245"/>
      <c r="J57" s="244" t="s">
        <v>76</v>
      </c>
      <c r="K57" s="245"/>
      <c r="L57" s="244" t="s">
        <v>103</v>
      </c>
      <c r="M57" s="245"/>
      <c r="N57" s="38" t="s">
        <v>153</v>
      </c>
      <c r="O57" s="74">
        <v>6.8310000000000004</v>
      </c>
      <c r="P57" s="102">
        <v>1</v>
      </c>
      <c r="Q57" s="16"/>
      <c r="R57" s="275"/>
      <c r="S57" s="275"/>
      <c r="T57" s="275"/>
      <c r="U57" s="14"/>
    </row>
    <row r="58" spans="1:21" s="2" customFormat="1" ht="18" customHeight="1">
      <c r="A58" s="14"/>
      <c r="B58" s="225"/>
      <c r="C58" s="235"/>
      <c r="D58" s="175">
        <v>8</v>
      </c>
      <c r="E58" s="1" t="s">
        <v>86</v>
      </c>
      <c r="F58" s="244" t="s">
        <v>164</v>
      </c>
      <c r="G58" s="245"/>
      <c r="H58" s="244" t="s">
        <v>165</v>
      </c>
      <c r="I58" s="245"/>
      <c r="J58" s="244" t="s">
        <v>76</v>
      </c>
      <c r="K58" s="245"/>
      <c r="L58" s="244" t="s">
        <v>90</v>
      </c>
      <c r="M58" s="245"/>
      <c r="N58" s="38" t="s">
        <v>153</v>
      </c>
      <c r="O58" s="74">
        <v>6.8380000000000001</v>
      </c>
      <c r="P58" s="106">
        <v>5</v>
      </c>
      <c r="Q58" s="16"/>
      <c r="R58" s="275"/>
      <c r="S58" s="275"/>
      <c r="T58" s="275"/>
      <c r="U58" s="14"/>
    </row>
    <row r="59" spans="1:21" s="2" customFormat="1" ht="18" customHeight="1">
      <c r="A59" s="14"/>
      <c r="B59" s="225"/>
      <c r="C59" s="235"/>
      <c r="D59" s="175">
        <v>9</v>
      </c>
      <c r="E59" s="1" t="s">
        <v>149</v>
      </c>
      <c r="F59" s="244" t="s">
        <v>113</v>
      </c>
      <c r="G59" s="245"/>
      <c r="H59" s="244" t="s">
        <v>174</v>
      </c>
      <c r="I59" s="245"/>
      <c r="J59" s="244" t="s">
        <v>100</v>
      </c>
      <c r="K59" s="245"/>
      <c r="L59" s="244" t="s">
        <v>60</v>
      </c>
      <c r="M59" s="245"/>
      <c r="N59" s="38" t="s">
        <v>153</v>
      </c>
      <c r="O59" s="74">
        <v>6.8630000000000004</v>
      </c>
      <c r="P59" s="103">
        <v>2</v>
      </c>
      <c r="Q59" s="16"/>
      <c r="R59" s="275"/>
      <c r="S59" s="275"/>
      <c r="T59" s="275"/>
      <c r="U59" s="14"/>
    </row>
    <row r="60" spans="1:21" s="2" customFormat="1" ht="18" customHeight="1" thickBot="1">
      <c r="A60" s="14"/>
      <c r="B60" s="225"/>
      <c r="C60" s="235"/>
      <c r="D60" s="78">
        <v>10</v>
      </c>
      <c r="E60" s="79" t="s">
        <v>179</v>
      </c>
      <c r="F60" s="266" t="s">
        <v>49</v>
      </c>
      <c r="G60" s="267"/>
      <c r="H60" s="266" t="s">
        <v>180</v>
      </c>
      <c r="I60" s="267"/>
      <c r="J60" s="266" t="s">
        <v>74</v>
      </c>
      <c r="K60" s="267"/>
      <c r="L60" s="266" t="s">
        <v>90</v>
      </c>
      <c r="M60" s="267"/>
      <c r="N60" s="80" t="s">
        <v>153</v>
      </c>
      <c r="O60" s="110">
        <v>6.8710000000000004</v>
      </c>
      <c r="P60" s="114">
        <v>4</v>
      </c>
      <c r="Q60" s="16"/>
      <c r="R60" s="14"/>
      <c r="S60" s="14"/>
      <c r="T60" s="14"/>
      <c r="U60" s="14"/>
    </row>
    <row r="61" spans="1:21" s="2" customFormat="1" ht="18" customHeight="1" thickTop="1">
      <c r="A61" s="14"/>
      <c r="B61" s="225"/>
      <c r="C61" s="235"/>
      <c r="D61" s="72">
        <v>11</v>
      </c>
      <c r="E61" s="75" t="s">
        <v>98</v>
      </c>
      <c r="F61" s="254" t="s">
        <v>75</v>
      </c>
      <c r="G61" s="255"/>
      <c r="H61" s="254" t="s">
        <v>37</v>
      </c>
      <c r="I61" s="255"/>
      <c r="J61" s="254" t="s">
        <v>121</v>
      </c>
      <c r="K61" s="255"/>
      <c r="L61" s="254" t="s">
        <v>103</v>
      </c>
      <c r="M61" s="255"/>
      <c r="N61" s="76" t="s">
        <v>153</v>
      </c>
      <c r="O61" s="77">
        <v>6.8230000000000004</v>
      </c>
      <c r="P61" s="113">
        <v>3</v>
      </c>
      <c r="Q61" s="16"/>
      <c r="R61" s="14"/>
      <c r="S61" s="102">
        <v>1</v>
      </c>
      <c r="T61" s="14"/>
      <c r="U61" s="14"/>
    </row>
    <row r="62" spans="1:21" s="2" customFormat="1" ht="18" customHeight="1">
      <c r="A62" s="14"/>
      <c r="B62" s="225"/>
      <c r="C62" s="235"/>
      <c r="D62" s="175">
        <v>12</v>
      </c>
      <c r="E62" s="1" t="s">
        <v>130</v>
      </c>
      <c r="F62" s="244" t="s">
        <v>118</v>
      </c>
      <c r="G62" s="245"/>
      <c r="H62" s="244" t="s">
        <v>175</v>
      </c>
      <c r="I62" s="245"/>
      <c r="J62" s="244" t="s">
        <v>76</v>
      </c>
      <c r="K62" s="245"/>
      <c r="L62" s="244" t="s">
        <v>183</v>
      </c>
      <c r="M62" s="245"/>
      <c r="N62" s="180" t="s">
        <v>77</v>
      </c>
      <c r="O62" s="74">
        <v>6.8730000000000002</v>
      </c>
      <c r="P62" s="105">
        <v>4</v>
      </c>
      <c r="Q62" s="16"/>
      <c r="R62" s="14"/>
      <c r="S62" s="103">
        <v>2</v>
      </c>
      <c r="T62" s="14"/>
      <c r="U62" s="14"/>
    </row>
    <row r="63" spans="1:21" s="19" customFormat="1" ht="18" customHeight="1">
      <c r="A63" s="14"/>
      <c r="B63" s="225"/>
      <c r="C63" s="235"/>
      <c r="D63" s="175">
        <v>13</v>
      </c>
      <c r="E63" s="1" t="s">
        <v>176</v>
      </c>
      <c r="F63" s="244" t="s">
        <v>175</v>
      </c>
      <c r="G63" s="245"/>
      <c r="H63" s="244" t="s">
        <v>119</v>
      </c>
      <c r="I63" s="245"/>
      <c r="J63" s="244" t="s">
        <v>76</v>
      </c>
      <c r="K63" s="245"/>
      <c r="L63" s="244" t="s">
        <v>90</v>
      </c>
      <c r="M63" s="245"/>
      <c r="N63" s="38" t="s">
        <v>77</v>
      </c>
      <c r="O63" s="74">
        <v>6.8819999999999997</v>
      </c>
      <c r="P63" s="106">
        <v>5</v>
      </c>
      <c r="Q63" s="16"/>
      <c r="R63" s="14"/>
      <c r="S63" s="104">
        <v>3</v>
      </c>
      <c r="T63" s="14"/>
      <c r="U63" s="14"/>
    </row>
    <row r="64" spans="1:21" s="19" customFormat="1" ht="18" customHeight="1">
      <c r="A64" s="14"/>
      <c r="B64" s="225"/>
      <c r="C64" s="235"/>
      <c r="D64" s="175">
        <v>14</v>
      </c>
      <c r="E64" s="1" t="s">
        <v>117</v>
      </c>
      <c r="F64" s="244" t="s">
        <v>119</v>
      </c>
      <c r="G64" s="245"/>
      <c r="H64" s="244" t="s">
        <v>118</v>
      </c>
      <c r="I64" s="245"/>
      <c r="J64" s="244" t="s">
        <v>80</v>
      </c>
      <c r="K64" s="245"/>
      <c r="L64" s="244" t="s">
        <v>90</v>
      </c>
      <c r="M64" s="245"/>
      <c r="N64" s="38" t="s">
        <v>77</v>
      </c>
      <c r="O64" s="74">
        <v>6.8879999999999999</v>
      </c>
      <c r="P64" s="103">
        <v>2</v>
      </c>
      <c r="Q64" s="16"/>
      <c r="R64" s="14"/>
      <c r="S64" s="105">
        <v>4</v>
      </c>
      <c r="T64" s="14"/>
      <c r="U64" s="14"/>
    </row>
    <row r="65" spans="1:21" s="19" customFormat="1" ht="18" customHeight="1" thickBot="1">
      <c r="A65" s="14"/>
      <c r="B65" s="225"/>
      <c r="C65" s="235"/>
      <c r="D65" s="78">
        <v>15</v>
      </c>
      <c r="E65" s="79" t="s">
        <v>73</v>
      </c>
      <c r="F65" s="266" t="s">
        <v>99</v>
      </c>
      <c r="G65" s="267"/>
      <c r="H65" s="266" t="s">
        <v>49</v>
      </c>
      <c r="I65" s="267"/>
      <c r="J65" s="266" t="s">
        <v>100</v>
      </c>
      <c r="K65" s="267"/>
      <c r="L65" s="266" t="s">
        <v>41</v>
      </c>
      <c r="M65" s="267"/>
      <c r="N65" s="80" t="s">
        <v>24</v>
      </c>
      <c r="O65" s="110">
        <v>6.8920000000000003</v>
      </c>
      <c r="P65" s="181">
        <v>1</v>
      </c>
      <c r="Q65" s="16"/>
      <c r="R65" s="14"/>
      <c r="S65" s="106">
        <v>5</v>
      </c>
      <c r="T65" s="14"/>
      <c r="U65" s="14"/>
    </row>
    <row r="66" spans="1:21" s="19" customFormat="1" ht="18" customHeight="1" thickTop="1">
      <c r="A66" s="14"/>
      <c r="B66" s="225"/>
      <c r="C66" s="235"/>
      <c r="D66" s="72">
        <v>16</v>
      </c>
      <c r="E66" s="75" t="s">
        <v>96</v>
      </c>
      <c r="F66" s="254" t="s">
        <v>2</v>
      </c>
      <c r="G66" s="255"/>
      <c r="H66" s="254" t="s">
        <v>81</v>
      </c>
      <c r="I66" s="255"/>
      <c r="J66" s="254" t="s">
        <v>173</v>
      </c>
      <c r="K66" s="255"/>
      <c r="L66" s="254" t="s">
        <v>167</v>
      </c>
      <c r="M66" s="255"/>
      <c r="N66" s="76" t="s">
        <v>153</v>
      </c>
      <c r="O66" s="77">
        <v>6.9489999999999998</v>
      </c>
      <c r="P66" s="137">
        <v>5</v>
      </c>
      <c r="Q66" s="16"/>
      <c r="R66" s="14"/>
      <c r="S66" s="14"/>
      <c r="T66" s="14"/>
      <c r="U66" s="14"/>
    </row>
    <row r="67" spans="1:21" s="19" customFormat="1" ht="18" customHeight="1">
      <c r="A67" s="14"/>
      <c r="B67" s="225"/>
      <c r="C67" s="235"/>
      <c r="D67" s="175">
        <v>17</v>
      </c>
      <c r="E67" s="1" t="s">
        <v>101</v>
      </c>
      <c r="F67" s="244" t="s">
        <v>37</v>
      </c>
      <c r="G67" s="245"/>
      <c r="H67" s="244" t="s">
        <v>87</v>
      </c>
      <c r="I67" s="245"/>
      <c r="J67" s="244" t="s">
        <v>76</v>
      </c>
      <c r="K67" s="245"/>
      <c r="L67" s="244" t="s">
        <v>103</v>
      </c>
      <c r="M67" s="245"/>
      <c r="N67" s="180" t="s">
        <v>24</v>
      </c>
      <c r="O67" s="74">
        <v>6.9560000000000004</v>
      </c>
      <c r="P67" s="104">
        <v>3</v>
      </c>
      <c r="Q67" s="16"/>
      <c r="R67" s="14"/>
      <c r="S67" s="14"/>
      <c r="T67" s="14"/>
      <c r="U67" s="14"/>
    </row>
    <row r="68" spans="1:21" s="19" customFormat="1" ht="18" customHeight="1">
      <c r="A68" s="14"/>
      <c r="B68" s="225"/>
      <c r="C68" s="235"/>
      <c r="D68" s="175">
        <v>18</v>
      </c>
      <c r="E68" s="1" t="s">
        <v>112</v>
      </c>
      <c r="F68" s="244" t="s">
        <v>82</v>
      </c>
      <c r="G68" s="245"/>
      <c r="H68" s="244" t="s">
        <v>113</v>
      </c>
      <c r="I68" s="245"/>
      <c r="J68" s="244" t="s">
        <v>100</v>
      </c>
      <c r="K68" s="245"/>
      <c r="L68" s="244" t="s">
        <v>60</v>
      </c>
      <c r="M68" s="245"/>
      <c r="N68" s="38" t="s">
        <v>153</v>
      </c>
      <c r="O68" s="74">
        <v>6.9580000000000002</v>
      </c>
      <c r="P68" s="102">
        <v>1</v>
      </c>
      <c r="Q68" s="16"/>
      <c r="R68" s="14"/>
      <c r="S68" s="14"/>
      <c r="T68" s="14"/>
      <c r="U68" s="14"/>
    </row>
    <row r="69" spans="1:21" s="19" customFormat="1" ht="18" customHeight="1">
      <c r="A69" s="14"/>
      <c r="B69" s="225"/>
      <c r="C69" s="235"/>
      <c r="D69" s="175">
        <v>19</v>
      </c>
      <c r="E69" s="1" t="s">
        <v>110</v>
      </c>
      <c r="F69" s="244" t="s">
        <v>174</v>
      </c>
      <c r="G69" s="245"/>
      <c r="H69" s="244" t="s">
        <v>82</v>
      </c>
      <c r="I69" s="245"/>
      <c r="J69" s="244" t="s">
        <v>78</v>
      </c>
      <c r="K69" s="245"/>
      <c r="L69" s="244" t="s">
        <v>60</v>
      </c>
      <c r="M69" s="245"/>
      <c r="N69" s="38" t="s">
        <v>77</v>
      </c>
      <c r="O69" s="74">
        <v>7.0019999999999998</v>
      </c>
      <c r="P69" s="105">
        <v>4</v>
      </c>
      <c r="Q69" s="16"/>
      <c r="R69" s="14"/>
      <c r="S69" s="14"/>
      <c r="T69" s="14"/>
      <c r="U69" s="14"/>
    </row>
    <row r="70" spans="1:21" s="19" customFormat="1" ht="18" customHeight="1">
      <c r="A70" s="14"/>
      <c r="B70" s="225"/>
      <c r="C70" s="235"/>
      <c r="D70" s="175">
        <v>20</v>
      </c>
      <c r="E70" s="1" t="s">
        <v>181</v>
      </c>
      <c r="F70" s="244" t="s">
        <v>178</v>
      </c>
      <c r="G70" s="245"/>
      <c r="H70" s="244" t="s">
        <v>164</v>
      </c>
      <c r="I70" s="245"/>
      <c r="J70" s="244" t="s">
        <v>80</v>
      </c>
      <c r="K70" s="245"/>
      <c r="L70" s="244" t="s">
        <v>90</v>
      </c>
      <c r="M70" s="245"/>
      <c r="N70" s="38" t="s">
        <v>153</v>
      </c>
      <c r="O70" s="34">
        <v>19.404</v>
      </c>
      <c r="P70" s="103">
        <v>2</v>
      </c>
      <c r="Q70" s="16"/>
      <c r="R70" s="14"/>
      <c r="S70" s="14"/>
      <c r="T70" s="14"/>
      <c r="U70" s="14"/>
    </row>
    <row r="71" spans="1:21" s="2" customFormat="1" ht="18" customHeight="1">
      <c r="A71" s="5"/>
      <c r="B71" s="225"/>
      <c r="C71" s="23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14"/>
    </row>
    <row r="72" spans="1:21" s="2" customFormat="1" ht="18" customHeight="1">
      <c r="A72" s="14"/>
      <c r="B72" s="225"/>
      <c r="C72" s="235"/>
      <c r="D72" s="226" t="s">
        <v>23</v>
      </c>
      <c r="E72" s="226"/>
      <c r="F72" s="226"/>
      <c r="G72" s="226"/>
      <c r="H72" s="226"/>
      <c r="I72" s="226"/>
      <c r="J72" s="226"/>
      <c r="K72" s="226"/>
      <c r="L72" s="226"/>
      <c r="M72" s="226"/>
      <c r="N72" s="226"/>
      <c r="O72" s="226"/>
      <c r="P72" s="226"/>
      <c r="Q72" s="226"/>
      <c r="R72" s="226"/>
      <c r="S72" s="227"/>
      <c r="T72" s="260" t="s">
        <v>126</v>
      </c>
      <c r="U72" s="14"/>
    </row>
    <row r="73" spans="1:21" s="2" customFormat="1" ht="18" customHeight="1">
      <c r="A73" s="14"/>
      <c r="B73" s="225"/>
      <c r="C73" s="235"/>
      <c r="D73" s="222" t="s">
        <v>1</v>
      </c>
      <c r="E73" s="261" t="s">
        <v>15</v>
      </c>
      <c r="F73" s="262" t="s">
        <v>4</v>
      </c>
      <c r="G73" s="264" t="s">
        <v>20</v>
      </c>
      <c r="H73" s="265" t="s">
        <v>17</v>
      </c>
      <c r="I73" s="265"/>
      <c r="J73" s="265"/>
      <c r="K73" s="265"/>
      <c r="L73" s="265"/>
      <c r="M73" s="265"/>
      <c r="N73" s="265" t="s">
        <v>18</v>
      </c>
      <c r="O73" s="265"/>
      <c r="P73" s="265"/>
      <c r="Q73" s="265"/>
      <c r="R73" s="265"/>
      <c r="S73" s="265"/>
      <c r="T73" s="260"/>
      <c r="U73" s="14"/>
    </row>
    <row r="74" spans="1:21" s="2" customFormat="1" ht="18" customHeight="1">
      <c r="A74" s="14"/>
      <c r="B74" s="225"/>
      <c r="C74" s="235"/>
      <c r="D74" s="222"/>
      <c r="E74" s="261"/>
      <c r="F74" s="263"/>
      <c r="G74" s="264"/>
      <c r="H74" s="37" t="s">
        <v>19</v>
      </c>
      <c r="I74" s="23">
        <v>1</v>
      </c>
      <c r="J74" s="20">
        <v>2</v>
      </c>
      <c r="K74" s="21">
        <v>3</v>
      </c>
      <c r="L74" s="22">
        <v>4</v>
      </c>
      <c r="M74" s="28">
        <v>5</v>
      </c>
      <c r="N74" s="37" t="s">
        <v>19</v>
      </c>
      <c r="O74" s="23">
        <v>1</v>
      </c>
      <c r="P74" s="20">
        <v>2</v>
      </c>
      <c r="Q74" s="21">
        <v>3</v>
      </c>
      <c r="R74" s="22">
        <v>4</v>
      </c>
      <c r="S74" s="28">
        <v>5</v>
      </c>
      <c r="T74" s="260"/>
      <c r="U74" s="14"/>
    </row>
    <row r="75" spans="1:21" s="2" customFormat="1" ht="18" customHeight="1">
      <c r="A75" s="14"/>
      <c r="B75" s="225"/>
      <c r="C75" s="235"/>
      <c r="D75" s="172">
        <v>1</v>
      </c>
      <c r="E75" s="1" t="s">
        <v>58</v>
      </c>
      <c r="F75" s="40">
        <v>20</v>
      </c>
      <c r="G75" s="121">
        <f t="shared" ref="G75:G94" si="3">H75+N75-T75</f>
        <v>515.92000000000007</v>
      </c>
      <c r="H75" s="49">
        <f t="shared" ref="H75:H94" si="4">SUM(I75:M75)</f>
        <v>259.52</v>
      </c>
      <c r="I75" s="139">
        <v>51</v>
      </c>
      <c r="J75" s="116">
        <v>53.52</v>
      </c>
      <c r="K75" s="51">
        <v>53</v>
      </c>
      <c r="L75" s="138">
        <v>52</v>
      </c>
      <c r="M75" s="140">
        <v>50</v>
      </c>
      <c r="N75" s="49">
        <f t="shared" ref="N75:N94" si="5">SUM(O75:S75)</f>
        <v>258.2</v>
      </c>
      <c r="O75" s="139">
        <v>51</v>
      </c>
      <c r="P75" s="51">
        <v>53.2</v>
      </c>
      <c r="Q75" s="51">
        <v>53</v>
      </c>
      <c r="R75" s="139">
        <v>51</v>
      </c>
      <c r="S75" s="183">
        <v>50</v>
      </c>
      <c r="T75" s="123">
        <v>1.8</v>
      </c>
      <c r="U75" s="14"/>
    </row>
    <row r="76" spans="1:21" s="2" customFormat="1" ht="18" customHeight="1">
      <c r="A76" s="14"/>
      <c r="B76" s="225"/>
      <c r="C76" s="235"/>
      <c r="D76" s="172">
        <v>2</v>
      </c>
      <c r="E76" s="1" t="s">
        <v>124</v>
      </c>
      <c r="F76" s="40">
        <v>18</v>
      </c>
      <c r="G76" s="121">
        <f t="shared" si="3"/>
        <v>514.65</v>
      </c>
      <c r="H76" s="82">
        <f t="shared" si="4"/>
        <v>261.56</v>
      </c>
      <c r="I76" s="138">
        <v>52</v>
      </c>
      <c r="J76" s="116">
        <v>54</v>
      </c>
      <c r="K76" s="116">
        <v>53.56</v>
      </c>
      <c r="L76" s="138">
        <v>52</v>
      </c>
      <c r="M76" s="140">
        <v>50</v>
      </c>
      <c r="N76" s="35">
        <f t="shared" si="5"/>
        <v>255.19</v>
      </c>
      <c r="O76" s="139">
        <v>51</v>
      </c>
      <c r="P76" s="138">
        <v>52</v>
      </c>
      <c r="Q76" s="138">
        <v>52.19</v>
      </c>
      <c r="R76" s="139">
        <v>51</v>
      </c>
      <c r="S76" s="129">
        <v>49</v>
      </c>
      <c r="T76" s="123">
        <v>2.1</v>
      </c>
      <c r="U76" s="14"/>
    </row>
    <row r="77" spans="1:21" s="2" customFormat="1" ht="18" customHeight="1">
      <c r="A77" s="14"/>
      <c r="B77" s="225"/>
      <c r="C77" s="235"/>
      <c r="D77" s="172">
        <v>3</v>
      </c>
      <c r="E77" s="1" t="s">
        <v>101</v>
      </c>
      <c r="F77" s="40">
        <v>16</v>
      </c>
      <c r="G77" s="121">
        <f t="shared" si="3"/>
        <v>509.77</v>
      </c>
      <c r="H77" s="50">
        <f t="shared" si="4"/>
        <v>250.27</v>
      </c>
      <c r="I77" s="139">
        <v>51.27</v>
      </c>
      <c r="J77" s="139">
        <v>51</v>
      </c>
      <c r="K77" s="140">
        <v>50</v>
      </c>
      <c r="L77" s="129">
        <v>49</v>
      </c>
      <c r="M77" s="129">
        <v>49</v>
      </c>
      <c r="N77" s="82">
        <f t="shared" si="5"/>
        <v>260.39999999999998</v>
      </c>
      <c r="O77" s="138">
        <v>52.4</v>
      </c>
      <c r="P77" s="51">
        <v>53</v>
      </c>
      <c r="Q77" s="51">
        <v>53</v>
      </c>
      <c r="R77" s="138">
        <v>52</v>
      </c>
      <c r="S77" s="183">
        <v>50</v>
      </c>
      <c r="T77" s="123">
        <v>0.9</v>
      </c>
      <c r="U77" s="14"/>
    </row>
    <row r="78" spans="1:21" s="2" customFormat="1" ht="18" customHeight="1">
      <c r="A78" s="14"/>
      <c r="B78" s="225"/>
      <c r="C78" s="235"/>
      <c r="D78" s="172">
        <v>4</v>
      </c>
      <c r="E78" s="1" t="s">
        <v>108</v>
      </c>
      <c r="F78" s="40">
        <v>15</v>
      </c>
      <c r="G78" s="121">
        <f t="shared" si="3"/>
        <v>507.52</v>
      </c>
      <c r="H78" s="35">
        <f t="shared" si="4"/>
        <v>258.14999999999998</v>
      </c>
      <c r="I78" s="138">
        <v>52.15</v>
      </c>
      <c r="J78" s="138">
        <v>52</v>
      </c>
      <c r="K78" s="51">
        <v>53</v>
      </c>
      <c r="L78" s="138">
        <v>52</v>
      </c>
      <c r="M78" s="129">
        <v>49</v>
      </c>
      <c r="N78" s="50">
        <f t="shared" si="5"/>
        <v>253.57</v>
      </c>
      <c r="O78" s="138">
        <v>51.57</v>
      </c>
      <c r="P78" s="139">
        <v>51</v>
      </c>
      <c r="Q78" s="183">
        <v>50</v>
      </c>
      <c r="R78" s="139">
        <v>51</v>
      </c>
      <c r="S78" s="183">
        <v>50</v>
      </c>
      <c r="T78" s="123">
        <v>4.2</v>
      </c>
      <c r="U78" s="14"/>
    </row>
    <row r="79" spans="1:21" s="2" customFormat="1" ht="18" customHeight="1">
      <c r="A79" s="14"/>
      <c r="B79" s="225"/>
      <c r="C79" s="235"/>
      <c r="D79" s="172">
        <v>5</v>
      </c>
      <c r="E79" s="1" t="s">
        <v>86</v>
      </c>
      <c r="F79" s="40">
        <v>14</v>
      </c>
      <c r="G79" s="121">
        <f t="shared" si="3"/>
        <v>503.14000000000004</v>
      </c>
      <c r="H79" s="50">
        <f t="shared" si="4"/>
        <v>255.27</v>
      </c>
      <c r="I79" s="139">
        <v>51</v>
      </c>
      <c r="J79" s="139">
        <v>51</v>
      </c>
      <c r="K79" s="138">
        <v>52.27</v>
      </c>
      <c r="L79" s="138">
        <v>52</v>
      </c>
      <c r="M79" s="129">
        <v>49</v>
      </c>
      <c r="N79" s="50">
        <f t="shared" si="5"/>
        <v>251.17000000000002</v>
      </c>
      <c r="O79" s="129">
        <v>49</v>
      </c>
      <c r="P79" s="139">
        <v>51</v>
      </c>
      <c r="Q79" s="138">
        <v>52.17</v>
      </c>
      <c r="R79" s="183">
        <v>50</v>
      </c>
      <c r="S79" s="129">
        <v>49</v>
      </c>
      <c r="T79" s="123">
        <v>3.3</v>
      </c>
      <c r="U79" s="14"/>
    </row>
    <row r="80" spans="1:21" s="2" customFormat="1" ht="18" customHeight="1">
      <c r="A80" s="14"/>
      <c r="B80" s="225"/>
      <c r="C80" s="235"/>
      <c r="D80" s="172">
        <v>6</v>
      </c>
      <c r="E80" s="1" t="s">
        <v>83</v>
      </c>
      <c r="F80" s="40">
        <v>13</v>
      </c>
      <c r="G80" s="121">
        <f t="shared" si="3"/>
        <v>502.38</v>
      </c>
      <c r="H80" s="50">
        <f t="shared" si="4"/>
        <v>251.22</v>
      </c>
      <c r="I80" s="129">
        <v>48</v>
      </c>
      <c r="J80" s="139">
        <v>51.22</v>
      </c>
      <c r="K80" s="138">
        <v>52</v>
      </c>
      <c r="L80" s="139">
        <v>51</v>
      </c>
      <c r="M80" s="129">
        <v>49</v>
      </c>
      <c r="N80" s="50">
        <f t="shared" si="5"/>
        <v>252.96</v>
      </c>
      <c r="O80" s="183">
        <v>50</v>
      </c>
      <c r="P80" s="138">
        <v>51.96</v>
      </c>
      <c r="Q80" s="139">
        <v>51</v>
      </c>
      <c r="R80" s="139">
        <v>51</v>
      </c>
      <c r="S80" s="129">
        <v>49</v>
      </c>
      <c r="T80" s="123">
        <v>1.8</v>
      </c>
      <c r="U80" s="14"/>
    </row>
    <row r="81" spans="1:21" s="2" customFormat="1" ht="18" customHeight="1">
      <c r="A81" s="14"/>
      <c r="B81" s="225"/>
      <c r="C81" s="235"/>
      <c r="D81" s="172">
        <v>7</v>
      </c>
      <c r="E81" s="1" t="s">
        <v>73</v>
      </c>
      <c r="F81" s="40">
        <v>12</v>
      </c>
      <c r="G81" s="121">
        <f t="shared" si="3"/>
        <v>501.03</v>
      </c>
      <c r="H81" s="27">
        <f t="shared" si="4"/>
        <v>248.79</v>
      </c>
      <c r="I81" s="129">
        <v>49</v>
      </c>
      <c r="J81" s="139">
        <v>50.79</v>
      </c>
      <c r="K81" s="140">
        <v>50</v>
      </c>
      <c r="L81" s="140">
        <v>50</v>
      </c>
      <c r="M81" s="129">
        <v>49</v>
      </c>
      <c r="N81" s="50">
        <f t="shared" si="5"/>
        <v>253.14</v>
      </c>
      <c r="O81" s="129">
        <v>49</v>
      </c>
      <c r="P81" s="138">
        <v>52.14</v>
      </c>
      <c r="Q81" s="138">
        <v>52</v>
      </c>
      <c r="R81" s="139">
        <v>51</v>
      </c>
      <c r="S81" s="129">
        <v>49</v>
      </c>
      <c r="T81" s="123">
        <v>0.9</v>
      </c>
      <c r="U81" s="14"/>
    </row>
    <row r="82" spans="1:21" s="2" customFormat="1" ht="18" customHeight="1">
      <c r="A82" s="14"/>
      <c r="B82" s="225"/>
      <c r="C82" s="235"/>
      <c r="D82" s="172">
        <v>8</v>
      </c>
      <c r="E82" s="1" t="s">
        <v>57</v>
      </c>
      <c r="F82" s="40">
        <v>11</v>
      </c>
      <c r="G82" s="122">
        <f t="shared" si="3"/>
        <v>497.66999999999996</v>
      </c>
      <c r="H82" s="27">
        <f t="shared" si="4"/>
        <v>249.55</v>
      </c>
      <c r="I82" s="139">
        <v>50.55</v>
      </c>
      <c r="J82" s="140">
        <v>50</v>
      </c>
      <c r="K82" s="140">
        <v>50</v>
      </c>
      <c r="L82" s="139">
        <v>51</v>
      </c>
      <c r="M82" s="129">
        <v>48</v>
      </c>
      <c r="N82" s="50">
        <f t="shared" si="5"/>
        <v>250.22</v>
      </c>
      <c r="O82" s="183">
        <v>50.22</v>
      </c>
      <c r="P82" s="183">
        <v>50</v>
      </c>
      <c r="Q82" s="139">
        <v>51</v>
      </c>
      <c r="R82" s="139">
        <v>51</v>
      </c>
      <c r="S82" s="129">
        <v>48</v>
      </c>
      <c r="T82" s="123">
        <v>2.1</v>
      </c>
      <c r="U82" s="14"/>
    </row>
    <row r="83" spans="1:21" s="2" customFormat="1" ht="18" customHeight="1">
      <c r="A83" s="14"/>
      <c r="B83" s="225"/>
      <c r="C83" s="235"/>
      <c r="D83" s="172">
        <v>9</v>
      </c>
      <c r="E83" s="1" t="s">
        <v>177</v>
      </c>
      <c r="F83" s="40">
        <v>10</v>
      </c>
      <c r="G83" s="122">
        <f t="shared" si="3"/>
        <v>495.84</v>
      </c>
      <c r="H83" s="50">
        <f t="shared" si="4"/>
        <v>252.35</v>
      </c>
      <c r="I83" s="140">
        <v>50</v>
      </c>
      <c r="J83" s="140">
        <v>50</v>
      </c>
      <c r="K83" s="138">
        <v>52</v>
      </c>
      <c r="L83" s="140">
        <v>50</v>
      </c>
      <c r="M83" s="140">
        <v>50.35</v>
      </c>
      <c r="N83" s="50">
        <f t="shared" si="5"/>
        <v>250.69</v>
      </c>
      <c r="O83" s="183">
        <v>50</v>
      </c>
      <c r="P83" s="139">
        <v>51</v>
      </c>
      <c r="Q83" s="139">
        <v>51</v>
      </c>
      <c r="R83" s="183">
        <v>50</v>
      </c>
      <c r="S83" s="129">
        <v>48.69</v>
      </c>
      <c r="T83" s="123">
        <v>7.2</v>
      </c>
      <c r="U83" s="14"/>
    </row>
    <row r="84" spans="1:21" s="2" customFormat="1" ht="18" customHeight="1">
      <c r="A84" s="14"/>
      <c r="B84" s="225"/>
      <c r="C84" s="235"/>
      <c r="D84" s="172">
        <v>10</v>
      </c>
      <c r="E84" s="1" t="s">
        <v>96</v>
      </c>
      <c r="F84" s="40">
        <v>9</v>
      </c>
      <c r="G84" s="122">
        <f t="shared" si="3"/>
        <v>495.46000000000004</v>
      </c>
      <c r="H84" s="27">
        <f t="shared" si="4"/>
        <v>245.74</v>
      </c>
      <c r="I84" s="129">
        <v>49</v>
      </c>
      <c r="J84" s="140">
        <v>50</v>
      </c>
      <c r="K84" s="139">
        <v>50.74</v>
      </c>
      <c r="L84" s="140">
        <v>50</v>
      </c>
      <c r="M84" s="129">
        <v>46</v>
      </c>
      <c r="N84" s="50">
        <f t="shared" si="5"/>
        <v>250.92000000000002</v>
      </c>
      <c r="O84" s="183">
        <v>50</v>
      </c>
      <c r="P84" s="139">
        <v>51</v>
      </c>
      <c r="Q84" s="138">
        <v>51.92</v>
      </c>
      <c r="R84" s="183">
        <v>50</v>
      </c>
      <c r="S84" s="129">
        <v>48</v>
      </c>
      <c r="T84" s="123">
        <v>1.2</v>
      </c>
      <c r="U84" s="14"/>
    </row>
    <row r="85" spans="1:21" s="2" customFormat="1" ht="18" customHeight="1">
      <c r="A85" s="14"/>
      <c r="B85" s="225"/>
      <c r="C85" s="235"/>
      <c r="D85" s="172">
        <v>11</v>
      </c>
      <c r="E85" s="1" t="s">
        <v>149</v>
      </c>
      <c r="F85" s="40">
        <v>8</v>
      </c>
      <c r="G85" s="122">
        <f t="shared" si="3"/>
        <v>492.67</v>
      </c>
      <c r="H85" s="27">
        <f t="shared" si="4"/>
        <v>249.15</v>
      </c>
      <c r="I85" s="140">
        <v>50</v>
      </c>
      <c r="J85" s="140">
        <v>50</v>
      </c>
      <c r="K85" s="138">
        <v>52</v>
      </c>
      <c r="L85" s="129">
        <v>49.15</v>
      </c>
      <c r="M85" s="129">
        <v>48</v>
      </c>
      <c r="N85" s="27">
        <f t="shared" si="5"/>
        <v>248.02</v>
      </c>
      <c r="O85" s="183">
        <v>50</v>
      </c>
      <c r="P85" s="129">
        <v>49</v>
      </c>
      <c r="Q85" s="139">
        <v>51</v>
      </c>
      <c r="R85" s="183">
        <v>50.02</v>
      </c>
      <c r="S85" s="129">
        <v>48</v>
      </c>
      <c r="T85" s="123">
        <v>4.5</v>
      </c>
      <c r="U85" s="14"/>
    </row>
    <row r="86" spans="1:21" s="2" customFormat="1" ht="18" customHeight="1">
      <c r="A86" s="14"/>
      <c r="B86" s="225"/>
      <c r="C86" s="235"/>
      <c r="D86" s="172">
        <v>12</v>
      </c>
      <c r="E86" s="1" t="s">
        <v>117</v>
      </c>
      <c r="F86" s="40">
        <v>7</v>
      </c>
      <c r="G86" s="122">
        <f t="shared" si="3"/>
        <v>492.43</v>
      </c>
      <c r="H86" s="50">
        <f t="shared" si="4"/>
        <v>250.14</v>
      </c>
      <c r="I86" s="140">
        <v>50</v>
      </c>
      <c r="J86" s="140">
        <v>50</v>
      </c>
      <c r="K86" s="139">
        <v>51</v>
      </c>
      <c r="L86" s="139">
        <v>51.14</v>
      </c>
      <c r="M86" s="129">
        <v>48</v>
      </c>
      <c r="N86" s="27">
        <f t="shared" si="5"/>
        <v>245.59</v>
      </c>
      <c r="O86" s="129">
        <v>49</v>
      </c>
      <c r="P86" s="129">
        <v>48</v>
      </c>
      <c r="Q86" s="139">
        <v>51</v>
      </c>
      <c r="R86" s="183">
        <v>49.59</v>
      </c>
      <c r="S86" s="129">
        <v>48</v>
      </c>
      <c r="T86" s="123">
        <v>3.3</v>
      </c>
      <c r="U86" s="14"/>
    </row>
    <row r="87" spans="1:21" s="2" customFormat="1" ht="18" customHeight="1">
      <c r="A87" s="14"/>
      <c r="B87" s="225"/>
      <c r="C87" s="235"/>
      <c r="D87" s="172">
        <v>13</v>
      </c>
      <c r="E87" s="1" t="s">
        <v>120</v>
      </c>
      <c r="F87" s="40">
        <v>6</v>
      </c>
      <c r="G87" s="122">
        <f t="shared" si="3"/>
        <v>492.18000000000006</v>
      </c>
      <c r="H87" s="50">
        <f t="shared" si="4"/>
        <v>250.22</v>
      </c>
      <c r="I87" s="140">
        <v>50</v>
      </c>
      <c r="J87" s="140">
        <v>50</v>
      </c>
      <c r="K87" s="139">
        <v>51</v>
      </c>
      <c r="L87" s="139">
        <v>51.22</v>
      </c>
      <c r="M87" s="129">
        <v>48</v>
      </c>
      <c r="N87" s="27">
        <f t="shared" si="5"/>
        <v>245.86</v>
      </c>
      <c r="O87" s="183">
        <v>50</v>
      </c>
      <c r="P87" s="139">
        <v>51</v>
      </c>
      <c r="Q87" s="139">
        <v>51</v>
      </c>
      <c r="R87" s="139">
        <v>50.86</v>
      </c>
      <c r="S87" s="129">
        <v>43</v>
      </c>
      <c r="T87" s="123">
        <v>3.9</v>
      </c>
      <c r="U87" s="14"/>
    </row>
    <row r="88" spans="1:21" s="2" customFormat="1" ht="18" customHeight="1">
      <c r="A88" s="14"/>
      <c r="B88" s="173"/>
      <c r="C88" s="235"/>
      <c r="D88" s="172">
        <v>14</v>
      </c>
      <c r="E88" s="1" t="s">
        <v>181</v>
      </c>
      <c r="F88" s="40">
        <v>5</v>
      </c>
      <c r="G88" s="122">
        <f t="shared" si="3"/>
        <v>490.97999999999996</v>
      </c>
      <c r="H88" s="27">
        <f t="shared" si="4"/>
        <v>242.79</v>
      </c>
      <c r="I88" s="129">
        <v>48</v>
      </c>
      <c r="J88" s="140">
        <v>50</v>
      </c>
      <c r="K88" s="140">
        <v>50</v>
      </c>
      <c r="L88" s="129">
        <v>48.79</v>
      </c>
      <c r="M88" s="129">
        <v>46</v>
      </c>
      <c r="N88" s="50">
        <f t="shared" si="5"/>
        <v>252.39</v>
      </c>
      <c r="O88" s="183">
        <v>50</v>
      </c>
      <c r="P88" s="183">
        <v>50</v>
      </c>
      <c r="Q88" s="138">
        <v>52</v>
      </c>
      <c r="R88" s="139">
        <v>51.39</v>
      </c>
      <c r="S88" s="129">
        <v>49</v>
      </c>
      <c r="T88" s="123">
        <v>4.2</v>
      </c>
      <c r="U88" s="14"/>
    </row>
    <row r="89" spans="1:21" s="2" customFormat="1" ht="18" customHeight="1">
      <c r="A89" s="14"/>
      <c r="B89" s="173"/>
      <c r="C89" s="235"/>
      <c r="D89" s="172">
        <v>15</v>
      </c>
      <c r="E89" s="1" t="s">
        <v>98</v>
      </c>
      <c r="F89" s="40">
        <v>4</v>
      </c>
      <c r="G89" s="122">
        <f t="shared" si="3"/>
        <v>490.85</v>
      </c>
      <c r="H89" s="27">
        <f t="shared" si="4"/>
        <v>247.94</v>
      </c>
      <c r="I89" s="140">
        <v>49.94</v>
      </c>
      <c r="J89" s="140">
        <v>50</v>
      </c>
      <c r="K89" s="139">
        <v>51</v>
      </c>
      <c r="L89" s="140">
        <v>50</v>
      </c>
      <c r="M89" s="129">
        <v>47</v>
      </c>
      <c r="N89" s="27">
        <f t="shared" si="5"/>
        <v>245.31</v>
      </c>
      <c r="O89" s="129">
        <v>49.31</v>
      </c>
      <c r="P89" s="183">
        <v>50</v>
      </c>
      <c r="Q89" s="129">
        <v>48</v>
      </c>
      <c r="R89" s="183">
        <v>50</v>
      </c>
      <c r="S89" s="129">
        <v>48</v>
      </c>
      <c r="T89" s="123">
        <v>2.4</v>
      </c>
      <c r="U89" s="14"/>
    </row>
    <row r="90" spans="1:21" s="2" customFormat="1" ht="18" customHeight="1">
      <c r="A90" s="14"/>
      <c r="B90" s="173"/>
      <c r="C90" s="235"/>
      <c r="D90" s="172">
        <v>16</v>
      </c>
      <c r="E90" s="1" t="s">
        <v>176</v>
      </c>
      <c r="F90" s="40">
        <v>3</v>
      </c>
      <c r="G90" s="122">
        <f t="shared" si="3"/>
        <v>488.84999999999997</v>
      </c>
      <c r="H90" s="27">
        <f t="shared" si="4"/>
        <v>243.02</v>
      </c>
      <c r="I90" s="129">
        <v>49</v>
      </c>
      <c r="J90" s="140">
        <v>50</v>
      </c>
      <c r="K90" s="140">
        <v>50.02</v>
      </c>
      <c r="L90" s="129">
        <v>49</v>
      </c>
      <c r="M90" s="129">
        <v>45</v>
      </c>
      <c r="N90" s="27">
        <f t="shared" si="5"/>
        <v>249.13</v>
      </c>
      <c r="O90" s="183">
        <v>50</v>
      </c>
      <c r="P90" s="139">
        <v>51</v>
      </c>
      <c r="Q90" s="138">
        <v>52.13</v>
      </c>
      <c r="R90" s="183">
        <v>50</v>
      </c>
      <c r="S90" s="129">
        <v>46</v>
      </c>
      <c r="T90" s="123">
        <v>3.3</v>
      </c>
      <c r="U90" s="14"/>
    </row>
    <row r="91" spans="1:21" s="2" customFormat="1" ht="18" customHeight="1">
      <c r="A91" s="14"/>
      <c r="B91" s="173"/>
      <c r="C91" s="235"/>
      <c r="D91" s="172">
        <v>17</v>
      </c>
      <c r="E91" s="1" t="s">
        <v>112</v>
      </c>
      <c r="F91" s="40">
        <v>2</v>
      </c>
      <c r="G91" s="122">
        <f t="shared" si="3"/>
        <v>487.52</v>
      </c>
      <c r="H91" s="27">
        <f t="shared" si="4"/>
        <v>236.39</v>
      </c>
      <c r="I91" s="129">
        <v>47</v>
      </c>
      <c r="J91" s="129">
        <v>48.39</v>
      </c>
      <c r="K91" s="129">
        <v>48</v>
      </c>
      <c r="L91" s="129">
        <v>48</v>
      </c>
      <c r="M91" s="129">
        <v>45</v>
      </c>
      <c r="N91" s="50">
        <f t="shared" si="5"/>
        <v>253.23</v>
      </c>
      <c r="O91" s="139">
        <v>51</v>
      </c>
      <c r="P91" s="139">
        <v>51.23</v>
      </c>
      <c r="Q91" s="138">
        <v>52</v>
      </c>
      <c r="R91" s="139">
        <v>51</v>
      </c>
      <c r="S91" s="129">
        <v>48</v>
      </c>
      <c r="T91" s="123">
        <v>2.1</v>
      </c>
      <c r="U91" s="14"/>
    </row>
    <row r="92" spans="1:21" s="2" customFormat="1" ht="18" customHeight="1">
      <c r="A92" s="14"/>
      <c r="B92" s="176"/>
      <c r="C92" s="235"/>
      <c r="D92" s="175">
        <v>18</v>
      </c>
      <c r="E92" s="1" t="s">
        <v>130</v>
      </c>
      <c r="F92" s="40">
        <v>1</v>
      </c>
      <c r="G92" s="122">
        <f t="shared" si="3"/>
        <v>483.62999999999994</v>
      </c>
      <c r="H92" s="27">
        <f t="shared" si="4"/>
        <v>245.2</v>
      </c>
      <c r="I92" s="129">
        <v>48</v>
      </c>
      <c r="J92" s="140">
        <v>50</v>
      </c>
      <c r="K92" s="138">
        <v>52</v>
      </c>
      <c r="L92" s="129">
        <v>48</v>
      </c>
      <c r="M92" s="129">
        <v>47.2</v>
      </c>
      <c r="N92" s="27">
        <f t="shared" si="5"/>
        <v>246.23</v>
      </c>
      <c r="O92" s="129">
        <v>49</v>
      </c>
      <c r="P92" s="138">
        <v>52</v>
      </c>
      <c r="Q92" s="139">
        <v>51</v>
      </c>
      <c r="R92" s="129">
        <v>47</v>
      </c>
      <c r="S92" s="129">
        <v>47.23</v>
      </c>
      <c r="T92" s="123">
        <v>7.8</v>
      </c>
      <c r="U92" s="14"/>
    </row>
    <row r="93" spans="1:21" s="2" customFormat="1" ht="18" customHeight="1">
      <c r="A93" s="14"/>
      <c r="B93" s="176"/>
      <c r="C93" s="235"/>
      <c r="D93" s="175">
        <v>19</v>
      </c>
      <c r="E93" s="1" t="s">
        <v>179</v>
      </c>
      <c r="F93" s="40">
        <v>1</v>
      </c>
      <c r="G93" s="122">
        <f t="shared" si="3"/>
        <v>476.41</v>
      </c>
      <c r="H93" s="27">
        <f t="shared" si="4"/>
        <v>236.17000000000002</v>
      </c>
      <c r="I93" s="129">
        <v>49</v>
      </c>
      <c r="J93" s="138">
        <v>52</v>
      </c>
      <c r="K93" s="138">
        <v>52</v>
      </c>
      <c r="L93" s="129">
        <v>34</v>
      </c>
      <c r="M93" s="129">
        <v>49.17</v>
      </c>
      <c r="N93" s="27">
        <f t="shared" si="5"/>
        <v>242.07</v>
      </c>
      <c r="O93" s="129">
        <v>48</v>
      </c>
      <c r="P93" s="129">
        <v>49</v>
      </c>
      <c r="Q93" s="183">
        <v>50</v>
      </c>
      <c r="R93" s="129">
        <v>47</v>
      </c>
      <c r="S93" s="129">
        <v>48.07</v>
      </c>
      <c r="T93" s="123">
        <v>1.83</v>
      </c>
      <c r="U93" s="14"/>
    </row>
    <row r="94" spans="1:21" s="2" customFormat="1" ht="18" customHeight="1">
      <c r="A94" s="14"/>
      <c r="B94" s="173"/>
      <c r="C94" s="235"/>
      <c r="D94" s="175">
        <v>20</v>
      </c>
      <c r="E94" s="1" t="s">
        <v>110</v>
      </c>
      <c r="F94" s="40">
        <v>1</v>
      </c>
      <c r="G94" s="122">
        <f t="shared" si="3"/>
        <v>465.27</v>
      </c>
      <c r="H94" s="27">
        <f t="shared" si="4"/>
        <v>247.78</v>
      </c>
      <c r="I94" s="129">
        <v>49</v>
      </c>
      <c r="J94" s="140">
        <v>50</v>
      </c>
      <c r="K94" s="139">
        <v>51</v>
      </c>
      <c r="L94" s="129">
        <v>49</v>
      </c>
      <c r="M94" s="129">
        <v>48.78</v>
      </c>
      <c r="N94" s="27">
        <f t="shared" si="5"/>
        <v>221.09</v>
      </c>
      <c r="O94" s="129">
        <v>44</v>
      </c>
      <c r="P94" s="129">
        <v>37</v>
      </c>
      <c r="Q94" s="129">
        <v>48</v>
      </c>
      <c r="R94" s="129">
        <v>47</v>
      </c>
      <c r="S94" s="129">
        <v>45.09</v>
      </c>
      <c r="T94" s="123">
        <v>3.6</v>
      </c>
      <c r="U94" s="14"/>
    </row>
    <row r="95" spans="1:21" ht="12.75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</row>
  </sheetData>
  <sortState ref="E29:T44">
    <sortCondition descending="1" ref="G29:G44"/>
  </sortState>
  <mergeCells count="188">
    <mergeCell ref="R48:T59"/>
    <mergeCell ref="H9:I9"/>
    <mergeCell ref="H17:I17"/>
    <mergeCell ref="H18:I18"/>
    <mergeCell ref="H19:I19"/>
    <mergeCell ref="H20:I20"/>
    <mergeCell ref="J9:K9"/>
    <mergeCell ref="L9:M9"/>
    <mergeCell ref="J17:K17"/>
    <mergeCell ref="L17:M17"/>
    <mergeCell ref="J18:K18"/>
    <mergeCell ref="L18:M18"/>
    <mergeCell ref="J19:K19"/>
    <mergeCell ref="L19:M19"/>
    <mergeCell ref="J20:K20"/>
    <mergeCell ref="L20:M20"/>
    <mergeCell ref="D26:S26"/>
    <mergeCell ref="T26:T28"/>
    <mergeCell ref="D27:D28"/>
    <mergeCell ref="E27:E28"/>
    <mergeCell ref="F27:F28"/>
    <mergeCell ref="G27:G28"/>
    <mergeCell ref="H27:M27"/>
    <mergeCell ref="N27:S27"/>
    <mergeCell ref="J67:K67"/>
    <mergeCell ref="L67:M67"/>
    <mergeCell ref="F68:G68"/>
    <mergeCell ref="H68:I68"/>
    <mergeCell ref="J68:K68"/>
    <mergeCell ref="L68:M68"/>
    <mergeCell ref="F51:G51"/>
    <mergeCell ref="H51:I51"/>
    <mergeCell ref="J51:K51"/>
    <mergeCell ref="L51:M51"/>
    <mergeCell ref="F58:G58"/>
    <mergeCell ref="H58:I58"/>
    <mergeCell ref="J58:K58"/>
    <mergeCell ref="L58:M58"/>
    <mergeCell ref="F59:G59"/>
    <mergeCell ref="H59:I59"/>
    <mergeCell ref="J59:K59"/>
    <mergeCell ref="L59:M59"/>
    <mergeCell ref="F56:G56"/>
    <mergeCell ref="H56:I56"/>
    <mergeCell ref="J56:K56"/>
    <mergeCell ref="L56:M56"/>
    <mergeCell ref="F57:G57"/>
    <mergeCell ref="H57:I57"/>
    <mergeCell ref="B2:D2"/>
    <mergeCell ref="E2:R2"/>
    <mergeCell ref="S2:T2"/>
    <mergeCell ref="B6:B45"/>
    <mergeCell ref="C6:C44"/>
    <mergeCell ref="D6:O6"/>
    <mergeCell ref="D7:D8"/>
    <mergeCell ref="E7:E8"/>
    <mergeCell ref="F7:G8"/>
    <mergeCell ref="H7:I8"/>
    <mergeCell ref="F9:G9"/>
    <mergeCell ref="F17:G17"/>
    <mergeCell ref="F18:G18"/>
    <mergeCell ref="F19:G19"/>
    <mergeCell ref="F20:G20"/>
    <mergeCell ref="J7:K8"/>
    <mergeCell ref="L7:M8"/>
    <mergeCell ref="N7:N8"/>
    <mergeCell ref="O7:O8"/>
    <mergeCell ref="P7:P8"/>
    <mergeCell ref="F12:G12"/>
    <mergeCell ref="H12:I12"/>
    <mergeCell ref="J12:K12"/>
    <mergeCell ref="L12:M12"/>
    <mergeCell ref="F13:G13"/>
    <mergeCell ref="H13:I13"/>
    <mergeCell ref="J13:K13"/>
    <mergeCell ref="L13:M13"/>
    <mergeCell ref="F10:G10"/>
    <mergeCell ref="H10:I10"/>
    <mergeCell ref="J10:K10"/>
    <mergeCell ref="L10:M10"/>
    <mergeCell ref="F11:G11"/>
    <mergeCell ref="H11:I11"/>
    <mergeCell ref="J11:K11"/>
    <mergeCell ref="L11:M11"/>
    <mergeCell ref="F16:G16"/>
    <mergeCell ref="H16:I16"/>
    <mergeCell ref="J16:K16"/>
    <mergeCell ref="L16:M16"/>
    <mergeCell ref="F21:G21"/>
    <mergeCell ref="H21:I21"/>
    <mergeCell ref="J21:K21"/>
    <mergeCell ref="L21:M21"/>
    <mergeCell ref="F14:G14"/>
    <mergeCell ref="H14:I14"/>
    <mergeCell ref="J14:K14"/>
    <mergeCell ref="L14:M14"/>
    <mergeCell ref="F15:G15"/>
    <mergeCell ref="H15:I15"/>
    <mergeCell ref="J15:K15"/>
    <mergeCell ref="L15:M15"/>
    <mergeCell ref="F24:G24"/>
    <mergeCell ref="H24:I24"/>
    <mergeCell ref="J24:K24"/>
    <mergeCell ref="L24:M24"/>
    <mergeCell ref="F22:G22"/>
    <mergeCell ref="H22:I22"/>
    <mergeCell ref="J22:K22"/>
    <mergeCell ref="L22:M22"/>
    <mergeCell ref="F23:G23"/>
    <mergeCell ref="H23:I23"/>
    <mergeCell ref="J23:K23"/>
    <mergeCell ref="L23:M23"/>
    <mergeCell ref="B47:B87"/>
    <mergeCell ref="C48:C94"/>
    <mergeCell ref="D48:O48"/>
    <mergeCell ref="D49:D50"/>
    <mergeCell ref="E49:E50"/>
    <mergeCell ref="F49:G50"/>
    <mergeCell ref="H49:I50"/>
    <mergeCell ref="F64:G64"/>
    <mergeCell ref="H64:I64"/>
    <mergeCell ref="J64:K64"/>
    <mergeCell ref="L64:M64"/>
    <mergeCell ref="F65:G65"/>
    <mergeCell ref="H65:I65"/>
    <mergeCell ref="J65:K65"/>
    <mergeCell ref="L65:M65"/>
    <mergeCell ref="F66:G66"/>
    <mergeCell ref="H66:I66"/>
    <mergeCell ref="J66:K66"/>
    <mergeCell ref="L66:M66"/>
    <mergeCell ref="F67:G67"/>
    <mergeCell ref="H67:I67"/>
    <mergeCell ref="J49:K50"/>
    <mergeCell ref="L49:M50"/>
    <mergeCell ref="N49:N50"/>
    <mergeCell ref="O49:O50"/>
    <mergeCell ref="P49:P50"/>
    <mergeCell ref="F54:G54"/>
    <mergeCell ref="H54:I54"/>
    <mergeCell ref="J54:K54"/>
    <mergeCell ref="L54:M54"/>
    <mergeCell ref="F55:G55"/>
    <mergeCell ref="H55:I55"/>
    <mergeCell ref="J55:K55"/>
    <mergeCell ref="L55:M55"/>
    <mergeCell ref="F52:G52"/>
    <mergeCell ref="H52:I52"/>
    <mergeCell ref="J52:K52"/>
    <mergeCell ref="L52:M52"/>
    <mergeCell ref="F53:G53"/>
    <mergeCell ref="H53:I53"/>
    <mergeCell ref="J53:K53"/>
    <mergeCell ref="L53:M53"/>
    <mergeCell ref="J57:K57"/>
    <mergeCell ref="L57:M57"/>
    <mergeCell ref="F62:G62"/>
    <mergeCell ref="H62:I62"/>
    <mergeCell ref="J62:K62"/>
    <mergeCell ref="L62:M62"/>
    <mergeCell ref="F63:G63"/>
    <mergeCell ref="H63:I63"/>
    <mergeCell ref="J63:K63"/>
    <mergeCell ref="L63:M63"/>
    <mergeCell ref="F60:G60"/>
    <mergeCell ref="H60:I60"/>
    <mergeCell ref="J60:K60"/>
    <mergeCell ref="L60:M60"/>
    <mergeCell ref="F61:G61"/>
    <mergeCell ref="H61:I61"/>
    <mergeCell ref="J61:K61"/>
    <mergeCell ref="L61:M61"/>
    <mergeCell ref="N73:S73"/>
    <mergeCell ref="D72:S72"/>
    <mergeCell ref="T72:T74"/>
    <mergeCell ref="D73:D74"/>
    <mergeCell ref="E73:E74"/>
    <mergeCell ref="F73:F74"/>
    <mergeCell ref="G73:G74"/>
    <mergeCell ref="F69:G69"/>
    <mergeCell ref="H69:I69"/>
    <mergeCell ref="J69:K69"/>
    <mergeCell ref="L69:M69"/>
    <mergeCell ref="F70:G70"/>
    <mergeCell ref="H70:I70"/>
    <mergeCell ref="J70:K70"/>
    <mergeCell ref="L70:M70"/>
    <mergeCell ref="H73:M73"/>
  </mergeCells>
  <pageMargins left="0.7" right="0.7" top="0.78740157499999996" bottom="0.78740157499999996" header="0.3" footer="0.3"/>
  <pageSetup paperSize="9" orientation="portrait" r:id="rId1"/>
  <ignoredErrors>
    <ignoredError sqref="N75:N94 N29:N4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Gesamtwertung 1920</vt:lpstr>
      <vt:lpstr>Lauf 1+2</vt:lpstr>
      <vt:lpstr>Lauf 3+4</vt:lpstr>
      <vt:lpstr>Lauf 5+6</vt:lpstr>
      <vt:lpstr>Lauf 7+8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Dieter Mayr</dc:creator>
  <cp:lastModifiedBy>DIETER</cp:lastModifiedBy>
  <cp:lastPrinted>2008-03-15T17:43:15Z</cp:lastPrinted>
  <dcterms:created xsi:type="dcterms:W3CDTF">2002-12-07T12:54:54Z</dcterms:created>
  <dcterms:modified xsi:type="dcterms:W3CDTF">2020-01-12T16:03:15Z</dcterms:modified>
</cp:coreProperties>
</file>